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B572676A-909D-4701-8376-36A9E0905BF8}" revIDLastSave="0" xr10:uidLastSave="{00000000-0000-0000-0000-000000000000}"/>
  <bookViews>
    <workbookView tabRatio="852" xr2:uid="{00000000-000D-0000-FFFF-FFFF00000000}" windowHeight="14880" windowWidth="19440" xWindow="28680" yWindow="-12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5" i="10" l="1"/>
  <c r="BG34"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C38" i="10"/>
  <c r="BE37" i="10"/>
  <c r="C37" i="10"/>
  <c r="BE36" i="10"/>
  <c r="C36" i="10"/>
  <c r="C34" i="10"/>
  <c r="C35" i="10" s="1"/>
  <c r="U34" i="10" l="1"/>
  <c r="U35" i="10" s="1"/>
  <c r="U36" i="10" s="1"/>
  <c r="U37" i="10" s="1"/>
  <c r="U38"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c r="BW35" i="10" s="1"/>
  <c r="BW36" i="10" s="1"/>
  <c r="BW37" i="10" s="1"/>
  <c r="BW38" i="10" s="1"/>
  <c r="BW39" i="10" s="1"/>
  <c r="BW40" i="10" s="1"/>
  <c r="CO34" i="10" l="1"/>
  <c r="CO35" i="10" s="1"/>
  <c r="CO36" i="10" s="1"/>
  <c r="CO37" i="10" s="1"/>
</calcChain>
</file>

<file path=xl/sharedStrings.xml><?xml version="1.0" encoding="utf-8"?>
<sst xmlns="http://schemas.openxmlformats.org/spreadsheetml/2006/main" count="1115" uniqueCount="592">
  <si>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</si>
  <si>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</si>
  <si>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</si>
  <si>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</si>
  <si>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</si>
  <si>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</si>
  <si>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</si>
  <si>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</si>
  <si>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</si>
  <si>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</si>
  <si>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</si>
  <si>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</si>
  <si>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</si>
  <si>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</si>
  <si>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</si>
  <si>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</si>
  <si>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</si>
  <si>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</si>
  <si>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</si>
  <si>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</si>
  <si>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</si>
  <si>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</si>
  <si>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</si>
  <si>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</si>
  <si>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</si>
  <si>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</si>
  <si>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</si>
  <si>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</si>
  <si>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</si>
  <si>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</si>
  <si>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</si>
  <si>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</si>
  <si>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</si>
  <si>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</si>
  <si>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</si>
  <si>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</si>
  <si>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</si>
  <si>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</si>
  <si>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</si>
  <si>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</si>
  <si>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</si>
  <si>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</si>
  <si>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</si>
  <si>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</si>
  <si>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</si>
  <si>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</si>
  <si>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</si>
  <si>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</si>
  <si>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</si>
  <si>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</si>
  <si>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</si>
  <si>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</si>
  <si>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</si>
  <si>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</si>
  <si>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</si>
  <si>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</si>
  <si>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</si>
  <si>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</si>
  <si>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</si>
  <si>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</si>
  <si>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</si>
  <si>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</si>
  <si>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</si>
  <si>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</si>
  <si>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</si>
  <si>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</si>
  <si>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</si>
  <si>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</si>
  <si>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</si>
  <si>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</si>
  <si>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</si>
  <si>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</si>
  <si>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</si>
  <si>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</si>
  <si>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</si>
  <si>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</si>
  <si>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</si>
  <si>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</si>
  <si>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</si>
  <si>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</si>
  <si>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</si>
  <si>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</si>
  <si>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</si>
  <si>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</si>
  <si>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</si>
  <si>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</si>
  <si>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</si>
  <si>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</si>
  <si>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</si>
  <si>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</si>
  <si>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</si>
  <si>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</si>
  <si>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</si>
  <si>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</si>
  <si>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</si>
  <si>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青森市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</si>
  <si>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</si>
  <si>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</si>
  <si>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</si>
  <si>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</si>
  <si>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</si>
  <si>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</si>
  <si>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</si>
  <si>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</si>
  <si>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</si>
  <si>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</si>
  <si>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</si>
  <si>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</si>
  <si>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</si>
  <si>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</si>
  <si>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</si>
  <si>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</si>
  <si>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</si>
  <si>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</si>
  <si>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</si>
  <si>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</si>
  <si>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</si>
  <si>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</si>
  <si>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</si>
  <si>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</si>
  <si>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</si>
  <si>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</si>
  <si>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</si>
  <si>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</si>
  <si>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</si>
  <si>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</si>
  <si>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</si>
  <si>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</si>
  <si>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</si>
  <si>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</si>
  <si>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</si>
  <si>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</si>
  <si>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</si>
  <si>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</si>
  <si>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</si>
  <si>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</si>
  <si>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</si>
  <si>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</si>
  <si>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</si>
  <si>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</si>
  <si>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</si>
  <si>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</si>
  <si>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</si>
  <si>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</si>
  <si>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病院事業会計</t>
    <phoneticPr fontId="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</si>
  <si>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</si>
  <si>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</si>
  <si>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</si>
  <si>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</si>
  <si>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</si>
  <si>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</si>
  <si>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自動車運送事業会計</t>
    <phoneticPr fontId="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</si>
  <si>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</si>
  <si>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</si>
  <si>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</si>
  <si>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</si>
  <si>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</si>
  <si>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</si>
  <si>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</si>
  <si>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</si>
  <si>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</si>
  <si>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</si>
  <si>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</si>
  <si>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</si>
  <si>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</si>
  <si>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</si>
  <si>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</si>
  <si>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</si>
  <si>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</si>
  <si>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</si>
  <si>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</si>
  <si>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</si>
  <si>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</si>
  <si>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</si>
  <si>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</si>
  <si>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</si>
  <si>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</si>
  <si>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</si>
  <si>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</si>
  <si>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</si>
  <si>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</si>
  <si>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</si>
  <si>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</si>
  <si>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</si>
  <si>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</si>
  <si>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</si>
  <si>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</si>
  <si>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</si>
  <si>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</si>
  <si>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</si>
  <si>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</si>
  <si>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</si>
  <si>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</si>
  <si>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</si>
  <si>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</si>
  <si>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</si>
  <si>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</si>
  <si>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</si>
  <si>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</si>
  <si>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</si>
  <si>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</si>
  <si>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</si>
  <si>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</si>
  <si>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</si>
  <si>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</si>
  <si>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</si>
  <si>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青森県青森市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</si>
  <si>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</si>
  <si>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</si>
  <si>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</si>
  <si>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</si>
  <si>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</si>
  <si>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</si>
  <si>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</si>
  <si>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</si>
  <si>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</si>
  <si>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</si>
  <si>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</si>
  <si>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</si>
  <si>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</si>
  <si>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</si>
  <si>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</si>
  <si>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</si>
  <si>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</si>
  <si>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</si>
  <si>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</si>
  <si>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</si>
  <si>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</si>
  <si>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</si>
  <si>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</si>
  <si>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</si>
  <si>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</si>
  <si>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</si>
  <si>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</si>
  <si>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</si>
  <si>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</si>
  <si>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</si>
  <si>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</si>
  <si>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</si>
  <si>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</si>
  <si>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</si>
  <si>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</si>
  <si>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</si>
  <si>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</si>
  <si>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</si>
  <si>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</si>
  <si>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</si>
  <si>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</si>
  <si>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</si>
  <si>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</si>
  <si>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</si>
  <si>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</si>
  <si>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</si>
  <si>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</si>
  <si>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</si>
  <si>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</si>
  <si>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</si>
  <si>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</si>
  <si>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</si>
  <si>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</si>
  <si>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</si>
  <si>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</si>
  <si>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</si>
  <si>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</si>
  <si>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</si>
  <si>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</si>
  <si>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</si>
  <si>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</si>
  <si>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</si>
  <si>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</si>
  <si>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</si>
  <si>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</si>
  <si>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</si>
  <si>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</si>
  <si>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</si>
  <si>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</si>
  <si>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</si>
  <si>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</si>
  <si>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</si>
  <si>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</si>
  <si>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</si>
  <si>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</si>
  <si>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</si>
  <si>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</si>
  <si>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</si>
  <si>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</si>
  <si>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</si>
  <si>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</si>
  <si>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</si>
  <si>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</si>
  <si>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</si>
  <si>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</si>
  <si>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</si>
  <si>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</si>
  <si>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</si>
  <si>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</si>
  <si>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</si>
  <si>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</si>
  <si>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</si>
  <si>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</si>
  <si>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</si>
  <si>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</si>
  <si>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</si>
  <si>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</si>
  <si>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</si>
  <si>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</si>
  <si>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</si>
  <si>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</si>
  <si>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</si>
  <si>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</si>
  <si>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</si>
  <si>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</si>
  <si>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</si>
  <si>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</si>
  <si>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</si>
  <si>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</si>
  <si>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</si>
  <si>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</si>
  <si>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</si>
  <si>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</si>
  <si>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</si>
  <si>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</si>
  <si>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</si>
  <si>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</si>
  <si>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</si>
  <si>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</si>
  <si>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</si>
  <si>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</si>
  <si>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</si>
  <si>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</si>
  <si>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</si>
  <si>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</si>
  <si>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</si>
  <si>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</si>
  <si>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</si>
  <si>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</si>
  <si>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</si>
  <si>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</si>
  <si>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</si>
  <si>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</si>
  <si>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</si>
  <si>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</si>
  <si>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</si>
  <si>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</si>
  <si>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</si>
  <si>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</si>
  <si>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</si>
  <si>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</si>
  <si>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</si>
  <si>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</si>
  <si>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</si>
  <si>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</si>
  <si>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</si>
  <si>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</si>
  <si>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</si>
  <si>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</si>
  <si>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</si>
  <si>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青森県青森市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</si>
  <si>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</si>
  <si>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</si>
  <si>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</si>
  <si>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</si>
  <si>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</si>
  <si>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</si>
  <si>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</si>
  <si>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</si>
  <si>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</si>
  <si>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</si>
  <si>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</si>
  <si>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</si>
  <si>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</si>
  <si>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</si>
  <si>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</si>
  <si>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</si>
  <si>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</si>
  <si>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</si>
  <si>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</si>
  <si>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</si>
  <si>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</si>
  <si>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</si>
  <si>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</si>
  <si>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</si>
  <si>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</si>
  <si>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</si>
  <si>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</si>
  <si>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</si>
  <si>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</si>
  <si>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</si>
  <si>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</si>
  <si>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</si>
  <si>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</si>
  <si>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</si>
  <si>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</si>
  <si>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</si>
  <si>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</si>
  <si>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後期高齢者医療特別会計</t>
    <phoneticPr fontId="5"/>
  </si>
  <si>
    <t>駐車場事業特別会計</t>
    <phoneticPr fontId="5"/>
  </si>
  <si>
    <t>法適用企業</t>
    <phoneticPr fontId="5"/>
  </si>
  <si>
    <t>水道事業会計</t>
    <phoneticPr fontId="5"/>
  </si>
  <si>
    <t>下水道事業会計</t>
    <phoneticPr fontId="5"/>
  </si>
  <si>
    <t>農業集落排水事業会計</t>
    <phoneticPr fontId="5"/>
  </si>
  <si>
    <t>卸売市場事業特別会計</t>
    <phoneticPr fontId="5"/>
  </si>
  <si>
    <t>法非適用企業</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</si>
  <si>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</si>
  <si>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</si>
  <si>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</si>
  <si>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</si>
  <si>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</si>
  <si>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</si>
  <si>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</si>
  <si>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</si>
  <si>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</si>
  <si>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</si>
  <si>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</si>
  <si>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</si>
  <si>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</si>
  <si>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</si>
  <si>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</si>
  <si>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</si>
  <si>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</si>
  <si>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</si>
  <si>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</si>
  <si>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</si>
  <si>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</si>
  <si>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</si>
  <si>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</si>
  <si>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</si>
  <si>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</si>
  <si>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</si>
  <si>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</si>
  <si>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</si>
  <si>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</si>
  <si>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</si>
  <si>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</si>
  <si>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</si>
  <si>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</si>
  <si>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</si>
  <si>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</si>
  <si>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</si>
  <si>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</si>
  <si>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</si>
  <si>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</si>
  <si>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</si>
  <si>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</si>
  <si>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</si>
  <si>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</si>
  <si>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</si>
  <si>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</si>
  <si>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</si>
  <si>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</si>
  <si>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</si>
  <si>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</si>
  <si>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</si>
  <si>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</si>
  <si>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</si>
  <si>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</si>
  <si>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</si>
  <si>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</si>
  <si>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</si>
  <si>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</si>
  <si>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</si>
  <si>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</si>
  <si>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</si>
  <si>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</si>
  <si>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</si>
  <si>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</si>
  <si>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</si>
  <si>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</si>
  <si>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</si>
  <si>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</si>
  <si>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</si>
  <si>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</si>
  <si>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</si>
  <si>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</si>
  <si>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</si>
  <si>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</si>
  <si>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</si>
  <si>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</si>
  <si>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</si>
  <si>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</si>
  <si>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</si>
  <si>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</si>
  <si>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</si>
  <si>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</si>
  <si>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</si>
  <si>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</si>
  <si>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</si>
  <si>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</si>
  <si>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</si>
  <si>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</si>
  <si>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</si>
  <si>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</si>
  <si>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</si>
  <si>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</si>
  <si>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</si>
  <si>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</si>
  <si>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</si>
  <si>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</si>
  <si>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</si>
  <si>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</si>
  <si>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</si>
  <si>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</si>
  <si>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</si>
  <si>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</si>
  <si>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</si>
  <si>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</si>
  <si>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</si>
  <si>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</si>
  <si>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</si>
  <si>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</si>
  <si>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</si>
  <si>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</si>
  <si>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</si>
  <si>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</si>
  <si>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</si>
  <si>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</si>
  <si>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</si>
  <si>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</si>
  <si>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</si>
  <si>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</si>
  <si>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</si>
  <si>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</si>
  <si>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</si>
  <si>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</si>
  <si>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</si>
  <si>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</si>
  <si>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</si>
  <si>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</si>
  <si>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</si>
  <si>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</si>
  <si>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</si>
  <si>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</si>
  <si>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</si>
  <si>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</si>
  <si>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</si>
  <si>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</si>
  <si>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</si>
  <si>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</si>
  <si>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</si>
  <si>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0.93</t>
  </si>
  <si>
    <t>▲ 1.80</t>
  </si>
  <si>
    <t>▲ 2.84</t>
  </si>
  <si>
    <t>▲ 9.88</t>
  </si>
  <si>
    <t>病院事業会計</t>
  </si>
  <si>
    <t>▲ 1.49</t>
  </si>
  <si>
    <t>▲ 0.27</t>
  </si>
  <si>
    <t>▲ 0.06</t>
  </si>
  <si>
    <t>▲ 0.48</t>
  </si>
  <si>
    <t>▲ 1.75</t>
  </si>
  <si>
    <t>自動車運送事業会計</t>
  </si>
  <si>
    <t>▲ 0.22</t>
  </si>
  <si>
    <t>▲ 0.20</t>
  </si>
  <si>
    <t>▲ 0.18</t>
  </si>
  <si>
    <t>▲ 0.16</t>
  </si>
  <si>
    <t>母子父子寡婦福祉資金貸付金特別会計</t>
  </si>
  <si>
    <t>▲ 0.01</t>
  </si>
  <si>
    <t>▲ 0.03</t>
  </si>
  <si>
    <t>水道事業会計</t>
  </si>
  <si>
    <t>一般会計</t>
  </si>
  <si>
    <t>介護保険事業特別会計</t>
  </si>
  <si>
    <t>後期高齢者医療特別会計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</si>
  <si>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</si>
  <si>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</si>
  <si>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</si>
  <si>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</si>
  <si>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</si>
  <si>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</si>
  <si>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</si>
  <si>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</si>
  <si>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一般財団法人青森市文化観光振興財団</t>
  </si>
  <si>
    <t>株式会社アップルヒル</t>
  </si>
  <si>
    <t>公益財団法人青森学術文化振興財団</t>
  </si>
  <si>
    <t>公立大学法人青森公立大学</t>
  </si>
  <si>
    <t>青森地域広域事務組合</t>
    <rPh sb="0" eb="2">
      <t>アオモリ</t>
    </rPh>
    <rPh sb="2" eb="4">
      <t>チイキ</t>
    </rPh>
    <rPh sb="4" eb="6">
      <t>コウイキ</t>
    </rPh>
    <rPh sb="6" eb="8">
      <t>ジム</t>
    </rPh>
    <rPh sb="8" eb="10">
      <t>クミアイ</t>
    </rPh>
    <phoneticPr fontId="10"/>
  </si>
  <si>
    <t>津軽広域水道企業団津軽事業部</t>
    <rPh sb="0" eb="2">
      <t>ツガル</t>
    </rPh>
    <rPh sb="2" eb="4">
      <t>コウイキ</t>
    </rPh>
    <rPh sb="4" eb="6">
      <t>スイドウ</t>
    </rPh>
    <rPh sb="6" eb="8">
      <t>キギョウ</t>
    </rPh>
    <rPh sb="8" eb="9">
      <t>ダン</t>
    </rPh>
    <rPh sb="9" eb="11">
      <t>ツガル</t>
    </rPh>
    <rPh sb="11" eb="13">
      <t>ジギョウ</t>
    </rPh>
    <rPh sb="13" eb="14">
      <t>ブ</t>
    </rPh>
    <phoneticPr fontId="10"/>
  </si>
  <si>
    <t>黒石地区清掃施設組合</t>
    <rPh sb="0" eb="2">
      <t>クロイシ</t>
    </rPh>
    <rPh sb="2" eb="4">
      <t>チク</t>
    </rPh>
    <rPh sb="4" eb="6">
      <t>セイソウ</t>
    </rPh>
    <rPh sb="6" eb="8">
      <t>シセツ</t>
    </rPh>
    <rPh sb="8" eb="10">
      <t>クミアイ</t>
    </rPh>
    <phoneticPr fontId="10"/>
  </si>
  <si>
    <t>青森県市長会館管理組合</t>
    <rPh sb="0" eb="3">
      <t>アオモリケン</t>
    </rPh>
    <rPh sb="3" eb="5">
      <t>シチョウ</t>
    </rPh>
    <rPh sb="5" eb="7">
      <t>カイカン</t>
    </rPh>
    <rPh sb="7" eb="9">
      <t>カンリ</t>
    </rPh>
    <rPh sb="9" eb="11">
      <t>クミアイ</t>
    </rPh>
    <phoneticPr fontId="10"/>
  </si>
  <si>
    <t>青森県交通災害共済組合</t>
    <rPh sb="0" eb="3">
      <t>アオモリケン</t>
    </rPh>
    <rPh sb="3" eb="5">
      <t>コウツウ</t>
    </rPh>
    <rPh sb="5" eb="7">
      <t>サイガイ</t>
    </rPh>
    <rPh sb="7" eb="9">
      <t>キョウサイ</t>
    </rPh>
    <rPh sb="9" eb="11">
      <t>クミアイ</t>
    </rPh>
    <phoneticPr fontId="10"/>
  </si>
  <si>
    <t>法適用企業</t>
  </si>
  <si>
    <t>青森県後期高齢者医療広域連合（一般会計）</t>
    <rPh sb="0" eb="3">
      <t>アオモリケン</t>
    </rPh>
    <rPh sb="3" eb="5">
      <t>コウキ</t>
    </rPh>
    <rPh sb="5" eb="7">
      <t>コウレイ</t>
    </rPh>
    <rPh sb="7" eb="8">
      <t>シャ</t>
    </rPh>
    <rPh sb="8" eb="10">
      <t>イリョウ</t>
    </rPh>
    <rPh sb="10" eb="12">
      <t>コウイキ</t>
    </rPh>
    <rPh sb="12" eb="14">
      <t>レンゴウ</t>
    </rPh>
    <rPh sb="15" eb="17">
      <t>イッパン</t>
    </rPh>
    <rPh sb="17" eb="19">
      <t>カイケイ</t>
    </rPh>
    <phoneticPr fontId="10"/>
  </si>
  <si>
    <t>青森県後期高齢者医療広域連合（特別会計）</t>
    <rPh sb="0" eb="3">
      <t>アオモリケン</t>
    </rPh>
    <rPh sb="3" eb="5">
      <t>コウキ</t>
    </rPh>
    <rPh sb="5" eb="7">
      <t>コウレイ</t>
    </rPh>
    <rPh sb="7" eb="8">
      <t>シャ</t>
    </rPh>
    <rPh sb="8" eb="10">
      <t>イリョウ</t>
    </rPh>
    <rPh sb="10" eb="12">
      <t>コウイキ</t>
    </rPh>
    <rPh sb="12" eb="14">
      <t>レンゴウ</t>
    </rPh>
    <rPh sb="15" eb="17">
      <t>トクベツ</t>
    </rPh>
    <rPh sb="17" eb="19">
      <t>カイケイ</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</si>
  <si>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</si>
  <si>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</si>
  <si>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本市の将来負担比率については、地方債の発行を抑制してきたことに伴う地方債残高の減少等は見られるものの、充当可能基金の減少等により、将来負担比率は前年度に比べ1.9ポイント上昇の81.6％となり、依然として類似団体内平均値と比較して、非常に高い値となっている。また、有形固定資産減価償却率についても、経年による資産償却が進んでおり、大半の資産が償却している状況である。このような状況からも、世代間の公平性を考慮しつつ、人口減少・公共施設のあり方等を踏まえながら、計画的な更新を検討する必要があるものと考える。</t>
    <rPh sb="52" eb="54">
      <t>ジュウトウ</t>
    </rPh>
    <rPh sb="54" eb="58">
      <t>カノウキキン</t>
    </rPh>
    <rPh sb="59" eb="62">
      <t>ゲンショウトウ</t>
    </rPh>
    <rPh sb="66" eb="72">
      <t>ショウライフタンヒリツ</t>
    </rPh>
    <rPh sb="73" eb="76">
      <t>ゼンネンド</t>
    </rPh>
    <rPh sb="77" eb="78">
      <t>クラ</t>
    </rPh>
    <rPh sb="86" eb="88">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</si>
  <si>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</si>
  <si>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</si>
  <si>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</si>
  <si>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</si>
  <si>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</si>
  <si>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</si>
  <si>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地方債の発行を抑制してきたことに伴い元利償還金の額も併せて減少したことにより、前年度に比べ0.4ポイント減の10.9％となった。将来負担比率は、地方債の発行を抑制してきたことに伴う地方債残高の減少等は見られるものの、充当可能基金の減少等により、将来負担比率は前年度に比べ1.9ポイント上昇の81.6％となった。いずれの率においても、依然として類似団体内平均値を上回っていることから、今後も規律ある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</si>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</sst>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2AAEAA0-38E8-4512-83D3-024F89D9493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D488-4498-A50F-418016CC255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36971</c:v>
                </c:pt>
                <c:pt idx="1">
                  <c:v>41327</c:v>
                </c:pt>
                <c:pt idx="2">
                  <c:v>33118</c:v>
                </c:pt>
                <c:pt idx="3">
                  <c:v>52205</c:v>
                </c:pt>
                <c:pt idx="4">
                  <c:v>25035</c:v>
                </c:pt>
              </c:numCache>
            </c:numRef>
          </c:val>
          <c:smooth val="0"/>
          <c:extLst>
            <c:ext xmlns:c16="http://schemas.microsoft.com/office/drawing/2014/chart" uri="{C3380CC4-5D6E-409C-BE32-E72D297353CC}">
              <c16:uniqueId val="{00000001-D488-4498-A50F-418016CC255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3.54</c:v>
                </c:pt>
                <c:pt idx="1">
                  <c:v>7.01</c:v>
                </c:pt>
                <c:pt idx="2">
                  <c:v>7.57</c:v>
                </c:pt>
                <c:pt idx="3">
                  <c:v>8.73</c:v>
                </c:pt>
                <c:pt idx="4">
                  <c:v>5.17</c:v>
                </c:pt>
              </c:numCache>
            </c:numRef>
          </c:val>
          <c:extLst>
            <c:ext xmlns:c16="http://schemas.microsoft.com/office/drawing/2014/chart" uri="{C3380CC4-5D6E-409C-BE32-E72D297353CC}">
              <c16:uniqueId val="{00000000-8E63-487A-B45E-79579B2592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5.54</c:v>
                </c:pt>
                <c:pt idx="1">
                  <c:v>6.6</c:v>
                </c:pt>
                <c:pt idx="2">
                  <c:v>8.2100000000000009</c:v>
                </c:pt>
                <c:pt idx="3">
                  <c:v>7.76</c:v>
                </c:pt>
                <c:pt idx="4">
                  <c:v>5.61</c:v>
                </c:pt>
              </c:numCache>
            </c:numRef>
          </c:val>
          <c:extLst>
            <c:ext xmlns:c16="http://schemas.microsoft.com/office/drawing/2014/chart" uri="{C3380CC4-5D6E-409C-BE32-E72D297353CC}">
              <c16:uniqueId val="{00000001-8E63-487A-B45E-79579B2592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-0.93</c:v>
                </c:pt>
                <c:pt idx="1">
                  <c:v>2.95</c:v>
                </c:pt>
                <c:pt idx="2">
                  <c:v>-1.8</c:v>
                </c:pt>
                <c:pt idx="3">
                  <c:v>-2.84</c:v>
                </c:pt>
                <c:pt idx="4">
                  <c:v>-9.8800000000000008</c:v>
                </c:pt>
              </c:numCache>
            </c:numRef>
          </c:val>
          <c:smooth val="0"/>
          <c:extLst>
            <c:ext xmlns:c16="http://schemas.microsoft.com/office/drawing/2014/chart" uri="{C3380CC4-5D6E-409C-BE32-E72D297353CC}">
              <c16:uniqueId val="{00000002-8E63-487A-B45E-79579B2592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0.86</c:v>
                </c:pt>
                <c:pt idx="2">
                  <c:v>#N/A</c:v>
                </c:pt>
                <c:pt idx="3">
                  <c:v>0.64</c:v>
                </c:pt>
                <c:pt idx="4">
                  <c:v>#N/A</c:v>
                </c:pt>
                <c:pt idx="5">
                  <c:v>0.66</c:v>
                </c:pt>
                <c:pt idx="6">
                  <c:v>#N/A</c:v>
                </c:pt>
                <c:pt idx="7">
                  <c:v>0.14000000000000001</c:v>
                </c:pt>
                <c:pt idx="8">
                  <c:v>#N/A</c:v>
                </c:pt>
                <c:pt idx="9">
                  <c:v>0.09</c:v>
                </c:pt>
              </c:numCache>
            </c:numRef>
          </c:val>
          <c:extLst>
            <c:ext xmlns:c16="http://schemas.microsoft.com/office/drawing/2014/chart" uri="{C3380CC4-5D6E-409C-BE32-E72D297353CC}">
              <c16:uniqueId val="{00000000-1C72-4BD2-BAEB-877FB42D88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C72-4BD2-BAEB-877FB42D8859}"/>
            </c:ext>
          </c:extLst>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0.03</c:v>
                </c:pt>
                <c:pt idx="4">
                  <c:v>#N/A</c:v>
                </c:pt>
                <c:pt idx="5">
                  <c:v>0.03</c:v>
                </c:pt>
                <c:pt idx="6">
                  <c:v>#N/A</c:v>
                </c:pt>
                <c:pt idx="7">
                  <c:v>0.12</c:v>
                </c:pt>
                <c:pt idx="8">
                  <c:v>#N/A</c:v>
                </c:pt>
                <c:pt idx="9">
                  <c:v>0.08</c:v>
                </c:pt>
              </c:numCache>
            </c:numRef>
          </c:val>
          <c:extLst>
            <c:ext xmlns:c16="http://schemas.microsoft.com/office/drawing/2014/chart" uri="{C3380CC4-5D6E-409C-BE32-E72D297353CC}">
              <c16:uniqueId val="{00000002-1C72-4BD2-BAEB-877FB42D885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0.09</c:v>
                </c:pt>
                <c:pt idx="4">
                  <c:v>#N/A</c:v>
                </c:pt>
                <c:pt idx="5">
                  <c:v>0.14000000000000001</c:v>
                </c:pt>
                <c:pt idx="6">
                  <c:v>#N/A</c:v>
                </c:pt>
                <c:pt idx="7">
                  <c:v>0.13</c:v>
                </c:pt>
                <c:pt idx="8">
                  <c:v>#N/A</c:v>
                </c:pt>
                <c:pt idx="9">
                  <c:v>0.16</c:v>
                </c:pt>
              </c:numCache>
            </c:numRef>
          </c:val>
          <c:extLst>
            <c:ext xmlns:c16="http://schemas.microsoft.com/office/drawing/2014/chart" uri="{C3380CC4-5D6E-409C-BE32-E72D297353CC}">
              <c16:uniqueId val="{00000003-1C72-4BD2-BAEB-877FB42D8859}"/>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0.46</c:v>
                </c:pt>
                <c:pt idx="2">
                  <c:v>#N/A</c:v>
                </c:pt>
                <c:pt idx="3">
                  <c:v>0.54</c:v>
                </c:pt>
                <c:pt idx="4">
                  <c:v>#N/A</c:v>
                </c:pt>
                <c:pt idx="5">
                  <c:v>0.61</c:v>
                </c:pt>
                <c:pt idx="6">
                  <c:v>#N/A</c:v>
                </c:pt>
                <c:pt idx="7">
                  <c:v>0.2</c:v>
                </c:pt>
                <c:pt idx="8">
                  <c:v>#N/A</c:v>
                </c:pt>
                <c:pt idx="9">
                  <c:v>0.9</c:v>
                </c:pt>
              </c:numCache>
            </c:numRef>
          </c:val>
          <c:extLst>
            <c:ext xmlns:c16="http://schemas.microsoft.com/office/drawing/2014/chart" uri="{C3380CC4-5D6E-409C-BE32-E72D297353CC}">
              <c16:uniqueId val="{00000004-1C72-4BD2-BAEB-877FB42D8859}"/>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3.54</c:v>
                </c:pt>
                <c:pt idx="2">
                  <c:v>#N/A</c:v>
                </c:pt>
                <c:pt idx="3">
                  <c:v>7</c:v>
                </c:pt>
                <c:pt idx="4">
                  <c:v>#N/A</c:v>
                </c:pt>
                <c:pt idx="5">
                  <c:v>7.58</c:v>
                </c:pt>
                <c:pt idx="6">
                  <c:v>#N/A</c:v>
                </c:pt>
                <c:pt idx="7">
                  <c:v>8.76</c:v>
                </c:pt>
                <c:pt idx="8">
                  <c:v>#N/A</c:v>
                </c:pt>
                <c:pt idx="9">
                  <c:v>5.21</c:v>
                </c:pt>
              </c:numCache>
            </c:numRef>
          </c:val>
          <c:extLst>
            <c:ext xmlns:c16="http://schemas.microsoft.com/office/drawing/2014/chart" uri="{C3380CC4-5D6E-409C-BE32-E72D297353CC}">
              <c16:uniqueId val="{00000005-1C72-4BD2-BAEB-877FB42D8859}"/>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9.82</c:v>
                </c:pt>
                <c:pt idx="2">
                  <c:v>#N/A</c:v>
                </c:pt>
                <c:pt idx="3">
                  <c:v>7.47</c:v>
                </c:pt>
                <c:pt idx="4">
                  <c:v>#N/A</c:v>
                </c:pt>
                <c:pt idx="5">
                  <c:v>7.84</c:v>
                </c:pt>
                <c:pt idx="6">
                  <c:v>#N/A</c:v>
                </c:pt>
                <c:pt idx="7">
                  <c:v>7.85</c:v>
                </c:pt>
                <c:pt idx="8">
                  <c:v>#N/A</c:v>
                </c:pt>
                <c:pt idx="9">
                  <c:v>6.57</c:v>
                </c:pt>
              </c:numCache>
            </c:numRef>
          </c:val>
          <c:extLst>
            <c:ext xmlns:c16="http://schemas.microsoft.com/office/drawing/2014/chart" uri="{C3380CC4-5D6E-409C-BE32-E72D297353CC}">
              <c16:uniqueId val="{00000006-1C72-4BD2-BAEB-877FB42D8859}"/>
            </c:ext>
          </c:extLst>
        </c:ser>
        <c:ser>
          <c:idx val="7"/>
          <c:order val="7"/>
          <c:tx>
            <c:strRef>
              <c:f>データシート!$A$34</c:f>
              <c:strCache>
                <c:ptCount val="1"/>
                <c:pt idx="0">
                  <c:v>母子父子寡婦福祉資金貸付金特別会計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0.01</c:v>
                </c:pt>
                <c:pt idx="5">
                  <c:v>#N/A</c:v>
                </c:pt>
                <c:pt idx="6">
                  <c:v>0.03</c:v>
                </c:pt>
                <c:pt idx="7">
                  <c:v>#N/A</c:v>
                </c:pt>
                <c:pt idx="8">
                  <c:v>0.03</c:v>
                </c:pt>
                <c:pt idx="9">
                  <c:v>#N/A</c:v>
                </c:pt>
              </c:numCache>
            </c:numRef>
          </c:val>
          <c:extLst>
            <c:ext xmlns:c16="http://schemas.microsoft.com/office/drawing/2014/chart" uri="{C3380CC4-5D6E-409C-BE32-E72D297353CC}">
              <c16:uniqueId val="{00000007-1C72-4BD2-BAEB-877FB42D8859}"/>
            </c:ext>
          </c:extLst>
        </c:ser>
        <c:ser>
          <c:idx val="8"/>
          <c:order val="8"/>
          <c:tx>
            <c:strRef>
              <c:f>データシート!$A$35</c:f>
              <c:strCache>
                <c:ptCount val="1"/>
                <c:pt idx="0">
                  <c:v>自動車運送事業会計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0.22</c:v>
                </c:pt>
                <c:pt idx="1">
                  <c:v>#N/A</c:v>
                </c:pt>
                <c:pt idx="2">
                  <c:v>0.2</c:v>
                </c:pt>
                <c:pt idx="3">
                  <c:v>#N/A</c:v>
                </c:pt>
                <c:pt idx="4">
                  <c:v>0.18</c:v>
                </c:pt>
                <c:pt idx="5">
                  <c:v>#N/A</c:v>
                </c:pt>
                <c:pt idx="6">
                  <c:v>0.16</c:v>
                </c:pt>
                <c:pt idx="7">
                  <c:v>#N/A</c:v>
                </c:pt>
                <c:pt idx="8">
                  <c:v>0.16</c:v>
                </c:pt>
                <c:pt idx="9">
                  <c:v>#N/A</c:v>
                </c:pt>
              </c:numCache>
            </c:numRef>
          </c:val>
          <c:extLst>
            <c:ext xmlns:c16="http://schemas.microsoft.com/office/drawing/2014/chart" uri="{C3380CC4-5D6E-409C-BE32-E72D297353CC}">
              <c16:uniqueId val="{00000008-1C72-4BD2-BAEB-877FB42D8859}"/>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1.49</c:v>
                </c:pt>
                <c:pt idx="1">
                  <c:v>#N/A</c:v>
                </c:pt>
                <c:pt idx="2">
                  <c:v>0.27</c:v>
                </c:pt>
                <c:pt idx="3">
                  <c:v>#N/A</c:v>
                </c:pt>
                <c:pt idx="4">
                  <c:v>0.06</c:v>
                </c:pt>
                <c:pt idx="5">
                  <c:v>#N/A</c:v>
                </c:pt>
                <c:pt idx="6">
                  <c:v>0.48</c:v>
                </c:pt>
                <c:pt idx="7">
                  <c:v>#N/A</c:v>
                </c:pt>
                <c:pt idx="8">
                  <c:v>1.75</c:v>
                </c:pt>
                <c:pt idx="9">
                  <c:v>#N/A</c:v>
                </c:pt>
              </c:numCache>
            </c:numRef>
          </c:val>
          <c:extLst>
            <c:ext xmlns:c16="http://schemas.microsoft.com/office/drawing/2014/chart" uri="{C3380CC4-5D6E-409C-BE32-E72D297353CC}">
              <c16:uniqueId val="{00000009-1C72-4BD2-BAEB-877FB42D88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10011</c:v>
                </c:pt>
                <c:pt idx="5">
                  <c:v>9708</c:v>
                </c:pt>
                <c:pt idx="8">
                  <c:v>9694</c:v>
                </c:pt>
                <c:pt idx="11">
                  <c:v>9816</c:v>
                </c:pt>
                <c:pt idx="14">
                  <c:v>9786</c:v>
                </c:pt>
              </c:numCache>
            </c:numRef>
          </c:val>
          <c:extLst>
            <c:ext xmlns:c16="http://schemas.microsoft.com/office/drawing/2014/chart" uri="{C3380CC4-5D6E-409C-BE32-E72D297353CC}">
              <c16:uniqueId val="{00000000-8AC9-4718-AACE-4D95CB8C34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AC9-4718-AACE-4D95CB8C34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63</c:v>
                </c:pt>
                <c:pt idx="6">
                  <c:v>62</c:v>
                </c:pt>
                <c:pt idx="9">
                  <c:v>51</c:v>
                </c:pt>
                <c:pt idx="12">
                  <c:v>40</c:v>
                </c:pt>
              </c:numCache>
            </c:numRef>
          </c:val>
          <c:extLst>
            <c:ext xmlns:c16="http://schemas.microsoft.com/office/drawing/2014/chart" uri="{C3380CC4-5D6E-409C-BE32-E72D297353CC}">
              <c16:uniqueId val="{00000002-8AC9-4718-AACE-4D95CB8C34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206</c:v>
                </c:pt>
                <c:pt idx="3">
                  <c:v>217</c:v>
                </c:pt>
                <c:pt idx="6">
                  <c:v>203</c:v>
                </c:pt>
                <c:pt idx="9">
                  <c:v>194</c:v>
                </c:pt>
                <c:pt idx="12">
                  <c:v>366</c:v>
                </c:pt>
              </c:numCache>
            </c:numRef>
          </c:val>
          <c:extLst>
            <c:ext xmlns:c16="http://schemas.microsoft.com/office/drawing/2014/chart" uri="{C3380CC4-5D6E-409C-BE32-E72D297353CC}">
              <c16:uniqueId val="{00000003-8AC9-4718-AACE-4D95CB8C34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3101</c:v>
                </c:pt>
                <c:pt idx="3">
                  <c:v>3006</c:v>
                </c:pt>
                <c:pt idx="6">
                  <c:v>3084</c:v>
                </c:pt>
                <c:pt idx="9">
                  <c:v>3366</c:v>
                </c:pt>
                <c:pt idx="12">
                  <c:v>3383</c:v>
                </c:pt>
              </c:numCache>
            </c:numRef>
          </c:val>
          <c:extLst>
            <c:ext xmlns:c16="http://schemas.microsoft.com/office/drawing/2014/chart" uri="{C3380CC4-5D6E-409C-BE32-E72D297353CC}">
              <c16:uniqueId val="{00000004-8AC9-4718-AACE-4D95CB8C34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C9-4718-AACE-4D95CB8C34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C9-4718-AACE-4D95CB8C34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14307</c:v>
                </c:pt>
                <c:pt idx="3">
                  <c:v>13603</c:v>
                </c:pt>
                <c:pt idx="6">
                  <c:v>12924</c:v>
                </c:pt>
                <c:pt idx="9">
                  <c:v>12628</c:v>
                </c:pt>
                <c:pt idx="12">
                  <c:v>12457</c:v>
                </c:pt>
              </c:numCache>
            </c:numRef>
          </c:val>
          <c:extLst>
            <c:ext xmlns:c16="http://schemas.microsoft.com/office/drawing/2014/chart" uri="{C3380CC4-5D6E-409C-BE32-E72D297353CC}">
              <c16:uniqueId val="{00000007-8AC9-4718-AACE-4D95CB8C34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7656</c:v>
                </c:pt>
                <c:pt idx="2">
                  <c:v>#N/A</c:v>
                </c:pt>
                <c:pt idx="3">
                  <c:v>#N/A</c:v>
                </c:pt>
                <c:pt idx="4">
                  <c:v>7181</c:v>
                </c:pt>
                <c:pt idx="5">
                  <c:v>#N/A</c:v>
                </c:pt>
                <c:pt idx="6">
                  <c:v>#N/A</c:v>
                </c:pt>
                <c:pt idx="7">
                  <c:v>6579</c:v>
                </c:pt>
                <c:pt idx="8">
                  <c:v>#N/A</c:v>
                </c:pt>
                <c:pt idx="9">
                  <c:v>#N/A</c:v>
                </c:pt>
                <c:pt idx="10">
                  <c:v>6423</c:v>
                </c:pt>
                <c:pt idx="11">
                  <c:v>#N/A</c:v>
                </c:pt>
                <c:pt idx="12">
                  <c:v>#N/A</c:v>
                </c:pt>
                <c:pt idx="13">
                  <c:v>6460</c:v>
                </c:pt>
                <c:pt idx="14">
                  <c:v>#N/A</c:v>
                </c:pt>
              </c:numCache>
            </c:numRef>
          </c:val>
          <c:smooth val="0"/>
          <c:extLst>
            <c:ext xmlns:c16="http://schemas.microsoft.com/office/drawing/2014/chart" uri="{C3380CC4-5D6E-409C-BE32-E72D297353CC}">
              <c16:uniqueId val="{00000008-8AC9-4718-AACE-4D95CB8C34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117443</c:v>
                </c:pt>
                <c:pt idx="5">
                  <c:v>113808</c:v>
                </c:pt>
                <c:pt idx="8">
                  <c:v>109547</c:v>
                </c:pt>
                <c:pt idx="11">
                  <c:v>103611</c:v>
                </c:pt>
                <c:pt idx="14">
                  <c:v>96298</c:v>
                </c:pt>
              </c:numCache>
            </c:numRef>
          </c:val>
          <c:extLst>
            <c:ext xmlns:c16="http://schemas.microsoft.com/office/drawing/2014/chart" uri="{C3380CC4-5D6E-409C-BE32-E72D297353CC}">
              <c16:uniqueId val="{00000000-19F9-4CFB-8262-D49C297B68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4239</c:v>
                </c:pt>
                <c:pt idx="5">
                  <c:v>3485</c:v>
                </c:pt>
                <c:pt idx="8">
                  <c:v>2665</c:v>
                </c:pt>
                <c:pt idx="11">
                  <c:v>1914</c:v>
                </c:pt>
                <c:pt idx="14">
                  <c:v>1330</c:v>
                </c:pt>
              </c:numCache>
            </c:numRef>
          </c:val>
          <c:extLst>
            <c:ext xmlns:c16="http://schemas.microsoft.com/office/drawing/2014/chart" uri="{C3380CC4-5D6E-409C-BE32-E72D297353CC}">
              <c16:uniqueId val="{00000001-19F9-4CFB-8262-D49C297B68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9449</c:v>
                </c:pt>
                <c:pt idx="5">
                  <c:v>10438</c:v>
                </c:pt>
                <c:pt idx="8">
                  <c:v>12326</c:v>
                </c:pt>
                <c:pt idx="11">
                  <c:v>13286</c:v>
                </c:pt>
                <c:pt idx="14">
                  <c:v>11814</c:v>
                </c:pt>
              </c:numCache>
            </c:numRef>
          </c:val>
          <c:extLst>
            <c:ext xmlns:c16="http://schemas.microsoft.com/office/drawing/2014/chart" uri="{C3380CC4-5D6E-409C-BE32-E72D297353CC}">
              <c16:uniqueId val="{00000002-19F9-4CFB-8262-D49C297B68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9F9-4CFB-8262-D49C297B68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9F9-4CFB-8262-D49C297B68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F9-4CFB-8262-D49C297B68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13103</c:v>
                </c:pt>
                <c:pt idx="3">
                  <c:v>13474</c:v>
                </c:pt>
                <c:pt idx="6">
                  <c:v>13696</c:v>
                </c:pt>
                <c:pt idx="9">
                  <c:v>14316</c:v>
                </c:pt>
                <c:pt idx="12">
                  <c:v>14506</c:v>
                </c:pt>
              </c:numCache>
            </c:numRef>
          </c:val>
          <c:extLst>
            <c:ext xmlns:c16="http://schemas.microsoft.com/office/drawing/2014/chart" uri="{C3380CC4-5D6E-409C-BE32-E72D297353CC}">
              <c16:uniqueId val="{00000006-19F9-4CFB-8262-D49C297B68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2316</c:v>
                </c:pt>
                <c:pt idx="3">
                  <c:v>2237</c:v>
                </c:pt>
                <c:pt idx="6">
                  <c:v>2033</c:v>
                </c:pt>
                <c:pt idx="9">
                  <c:v>2159</c:v>
                </c:pt>
                <c:pt idx="12">
                  <c:v>2068</c:v>
                </c:pt>
              </c:numCache>
            </c:numRef>
          </c:val>
          <c:extLst>
            <c:ext xmlns:c16="http://schemas.microsoft.com/office/drawing/2014/chart" uri="{C3380CC4-5D6E-409C-BE32-E72D297353CC}">
              <c16:uniqueId val="{00000007-19F9-4CFB-8262-D49C297B68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34639</c:v>
                </c:pt>
                <c:pt idx="3">
                  <c:v>32423</c:v>
                </c:pt>
                <c:pt idx="6">
                  <c:v>30883</c:v>
                </c:pt>
                <c:pt idx="9">
                  <c:v>29856</c:v>
                </c:pt>
                <c:pt idx="12">
                  <c:v>29941</c:v>
                </c:pt>
              </c:numCache>
            </c:numRef>
          </c:val>
          <c:extLst>
            <c:ext xmlns:c16="http://schemas.microsoft.com/office/drawing/2014/chart" uri="{C3380CC4-5D6E-409C-BE32-E72D297353CC}">
              <c16:uniqueId val="{00000008-19F9-4CFB-8262-D49C297B68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9F9-4CFB-8262-D49C297B68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133006</c:v>
                </c:pt>
                <c:pt idx="3">
                  <c:v>128986</c:v>
                </c:pt>
                <c:pt idx="6">
                  <c:v>123425</c:v>
                </c:pt>
                <c:pt idx="9">
                  <c:v>119806</c:v>
                </c:pt>
                <c:pt idx="12">
                  <c:v>112319</c:v>
                </c:pt>
              </c:numCache>
            </c:numRef>
          </c:val>
          <c:extLst>
            <c:ext xmlns:c16="http://schemas.microsoft.com/office/drawing/2014/chart" uri="{C3380CC4-5D6E-409C-BE32-E72D297353CC}">
              <c16:uniqueId val="{0000000A-19F9-4CFB-8262-D49C297B68A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51932</c:v>
                </c:pt>
                <c:pt idx="2">
                  <c:v>#N/A</c:v>
                </c:pt>
                <c:pt idx="3">
                  <c:v>#N/A</c:v>
                </c:pt>
                <c:pt idx="4">
                  <c:v>49387</c:v>
                </c:pt>
                <c:pt idx="5">
                  <c:v>#N/A</c:v>
                </c:pt>
                <c:pt idx="6">
                  <c:v>#N/A</c:v>
                </c:pt>
                <c:pt idx="7">
                  <c:v>45500</c:v>
                </c:pt>
                <c:pt idx="8">
                  <c:v>#N/A</c:v>
                </c:pt>
                <c:pt idx="9">
                  <c:v>#N/A</c:v>
                </c:pt>
                <c:pt idx="10">
                  <c:v>47326</c:v>
                </c:pt>
                <c:pt idx="11">
                  <c:v>#N/A</c:v>
                </c:pt>
                <c:pt idx="12">
                  <c:v>#N/A</c:v>
                </c:pt>
                <c:pt idx="13">
                  <c:v>49392</c:v>
                </c:pt>
                <c:pt idx="14">
                  <c:v>#N/A</c:v>
                </c:pt>
              </c:numCache>
            </c:numRef>
          </c:val>
          <c:smooth val="0"/>
          <c:extLst>
            <c:ext xmlns:c16="http://schemas.microsoft.com/office/drawing/2014/chart" uri="{C3380CC4-5D6E-409C-BE32-E72D297353CC}">
              <c16:uniqueId val="{0000000B-19F9-4CFB-8262-D49C297B68A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5585</c:v>
                </c:pt>
                <c:pt idx="1">
                  <c:v>5351</c:v>
                </c:pt>
                <c:pt idx="2">
                  <c:v>3929</c:v>
                </c:pt>
              </c:numCache>
            </c:numRef>
          </c:val>
          <c:extLst>
            <c:ext xmlns:c16="http://schemas.microsoft.com/office/drawing/2014/chart" uri="{C3380CC4-5D6E-409C-BE32-E72D297353CC}">
              <c16:uniqueId val="{00000000-5098-4EBA-ABCF-80640D3EA3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258</c:v>
                </c:pt>
                <c:pt idx="1">
                  <c:v>581</c:v>
                </c:pt>
                <c:pt idx="2">
                  <c:v>850</c:v>
                </c:pt>
              </c:numCache>
            </c:numRef>
          </c:val>
          <c:extLst>
            <c:ext xmlns:c16="http://schemas.microsoft.com/office/drawing/2014/chart" uri="{C3380CC4-5D6E-409C-BE32-E72D297353CC}">
              <c16:uniqueId val="{00000001-5098-4EBA-ABCF-80640D3EA3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4212</c:v>
                </c:pt>
                <c:pt idx="1">
                  <c:v>4236</c:v>
                </c:pt>
                <c:pt idx="2">
                  <c:v>4490</c:v>
                </c:pt>
              </c:numCache>
            </c:numRef>
          </c:val>
          <c:extLst>
            <c:ext xmlns:c16="http://schemas.microsoft.com/office/drawing/2014/chart" uri="{C3380CC4-5D6E-409C-BE32-E72D297353CC}">
              <c16:uniqueId val="{00000002-5098-4EBA-ABCF-80640D3EA3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{B2344FDF-9BE4-43FB-ADEA-AE222F69396E}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E73-4527-A4E5-D3CF7B15FD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{AA3106BF-A942-4809-A8C4-5532E2EF64D7}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73-4527-A4E5-D3CF7B15FD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{E9D66EF6-14B0-47B2-A538-0DAB974FC63B}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73-4527-A4E5-D3CF7B15FD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{A455B269-4DE7-4736-B70E-595408AEAC3B}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73-4527-A4E5-D3CF7B15FD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{5D644389-14B4-48F4-BE99-B399AAC55DE2}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73-4527-A4E5-D3CF7B15FD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{B340AD39-87DD-41F9-8C9D-E465A6DA6EA1}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E73-4527-A4E5-D3CF7B15FD17}"/>
                </c:ext>
              </c:extLst>
            </c:dLbl>
            <c:dLbl>
              <c:idx val="16"/>
              <c:layout>
                <c:manualLayout>
                  <c:x val="-2.278163926863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{24E86C30-EEE1-47FD-9BE0-C42F8828FAAB}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E73-4527-A4E5-D3CF7B15FD17}"/>
                </c:ext>
              </c:extLst>
            </c:dLbl>
            <c:dLbl>
              <c:idx val="24"/>
              <c:layout>
                <c:manualLayout>
                  <c:x val="-4.124986203182921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{D14C4D72-1239-4E7F-9BAF-C4ADD7A0730B}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E73-4527-A4E5-D3CF7B15FD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{AAA50BD3-6220-48B7-B48A-C33EE2D4DE36}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E73-4527-A4E5-D3CF7B15FD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60.3</c:v>
                </c:pt>
                <c:pt idx="16">
                  <c:v>61.9</c:v>
                </c:pt>
                <c:pt idx="24">
                  <c:v>62</c:v>
                </c:pt>
                <c:pt idx="32">
                  <c:v>63.5</c:v>
                </c:pt>
              </c:numCache>
            </c:numRef>
          </c:xVal>
          <c:yVal>
            <c:numRef>
              <c:f>公会計指標分析・財政指標組合せ分析表!$BP$51:$DC$51</c:f>
              <c:numCache>
                <c:formatCode>#,##0.0;"▲ "#,##0.0</c:formatCode>
                <c:ptCount val="40"/>
                <c:pt idx="0">
                  <c:v>89.3</c:v>
                </c:pt>
                <c:pt idx="8">
                  <c:v>82.3</c:v>
                </c:pt>
                <c:pt idx="16">
                  <c:v>77.599999999999994</c:v>
                </c:pt>
                <c:pt idx="24">
                  <c:v>79.7</c:v>
                </c:pt>
                <c:pt idx="32">
                  <c:v>81.599999999999994</c:v>
                </c:pt>
              </c:numCache>
            </c:numRef>
          </c:yVal>
          <c:smooth val="0"/>
          <c:extLst>
            <c:ext xmlns:c16="http://schemas.microsoft.com/office/drawing/2014/chart" uri="{C3380CC4-5D6E-409C-BE32-E72D297353CC}">
              <c16:uniqueId val="{00000009-AE73-4527-A4E5-D3CF7B15FD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{C5ADD140-E07D-494F-BDD1-387717759CAB}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E73-4527-A4E5-D3CF7B15FD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{293C5D2A-36F4-4F22-AEA4-0A2F0A5A2D59}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73-4527-A4E5-D3CF7B15FD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{79835E44-3306-47BF-B21E-FDC8C38AD7D7}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73-4527-A4E5-D3CF7B15FD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{C461A8F1-1FB9-4D06-B69A-DFA10CD76192}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73-4527-A4E5-D3CF7B15FD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{98C50A2E-EDF0-412F-A06C-C80DECB8C18E}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73-4527-A4E5-D3CF7B15FD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{9880BD2F-600E-4C7D-A25A-A61BC5D53016}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E73-4527-A4E5-D3CF7B15FD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{76C4F4DB-D80D-49AE-AA54-1B467C6BDD51}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E73-4527-A4E5-D3CF7B15FD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{170BC974-3C9B-49A7-85C1-91950CBC8577}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E73-4527-A4E5-D3CF7B15FD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{6B888687-6A6F-448E-B1DF-8A0681DA1A1C}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E73-4527-A4E5-D3CF7B15FD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E73-4527-A4E5-D3CF7B15FD17}"/>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{EE4A44F5-F639-4DB7-9D84-DE0A360EAE07}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690-4818-8C6A-FE60B4C695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{FF043D02-297D-4870-8BE2-C429E705C3F9}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90-4818-8C6A-FE60B4C695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{CB1892BD-682C-41F7-9AAB-CCA89E38A49E}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90-4818-8C6A-FE60B4C695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{9A4EA825-3B1E-4F3C-99DC-6D79B5F8FE1A}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90-4818-8C6A-FE60B4C695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{04CE1A32-8949-4A0A-A44E-3D29373BBDA4}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90-4818-8C6A-FE60B4C6952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{77B471FD-186B-494C-8F4F-7D764EAA8A1B}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690-4818-8C6A-FE60B4C6952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{F01E2E4C-748B-4768-8CBC-C1BD401E55D2}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690-4818-8C6A-FE60B4C6952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{887ABD66-AE2F-4E1E-ADE1-E088A35B1EEA}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690-4818-8C6A-FE60B4C6952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{9D083EF7-3083-430F-9A05-22FFBA24B6E9}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690-4818-8C6A-FE60B4C695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14.2</c:v>
                </c:pt>
                <c:pt idx="8">
                  <c:v>13.2</c:v>
                </c:pt>
                <c:pt idx="16">
                  <c:v>12.1</c:v>
                </c:pt>
                <c:pt idx="24">
                  <c:v>11.3</c:v>
                </c:pt>
                <c:pt idx="32">
                  <c:v>10.9</c:v>
                </c:pt>
              </c:numCache>
            </c:numRef>
          </c:xVal>
          <c:yVal>
            <c:numRef>
              <c:f>公会計指標分析・財政指標組合せ分析表!$BP$73:$DC$73</c:f>
              <c:numCache>
                <c:formatCode>#,##0.0;"▲ "#,##0.0</c:formatCode>
                <c:ptCount val="40"/>
                <c:pt idx="0">
                  <c:v>89.3</c:v>
                </c:pt>
                <c:pt idx="8">
                  <c:v>82.3</c:v>
                </c:pt>
                <c:pt idx="16">
                  <c:v>77.599999999999994</c:v>
                </c:pt>
                <c:pt idx="24">
                  <c:v>79.7</c:v>
                </c:pt>
                <c:pt idx="32">
                  <c:v>81.599999999999994</c:v>
                </c:pt>
              </c:numCache>
            </c:numRef>
          </c:yVal>
          <c:smooth val="0"/>
          <c:extLst>
            <c:ext xmlns:c16="http://schemas.microsoft.com/office/drawing/2014/chart" uri="{C3380CC4-5D6E-409C-BE32-E72D297353CC}">
              <c16:uniqueId val="{00000009-A690-4818-8C6A-FE60B4C695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{793B1347-0F86-49BE-9FDF-B4F2693FDF75}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690-4818-8C6A-FE60B4C695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{B3665853-B3F0-4E90-8EC9-439CEBD8CB15}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90-4818-8C6A-FE60B4C695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{DBFCE0D9-A42C-4DCA-BA75-285BA9EC9864}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90-4818-8C6A-FE60B4C695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{10A77885-F3B9-4909-A3CF-121F4E3FBD6E}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90-4818-8C6A-FE60B4C695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{C10569AF-49ED-4447-BD81-BB008F45DE96}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90-4818-8C6A-FE60B4C6952F}"/>
                </c:ext>
              </c:extLst>
            </c:dLbl>
            <c:dLbl>
              <c:idx val="8"/>
              <c:layout>
                <c:manualLayout>
                  <c:x val="0"/>
                  <c:y val="1.272478315399538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{2177B2AE-4BE8-4A99-93C7-122731ABB539}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690-4818-8C6A-FE60B4C6952F}"/>
                </c:ext>
              </c:extLst>
            </c:dLbl>
            <c:dLbl>
              <c:idx val="16"/>
              <c:layout>
                <c:manualLayout>
                  <c:x val="0"/>
                  <c:y val="2.58886353719791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{85781E64-0DAA-4CE1-8E29-186A8AB400B8}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690-4818-8C6A-FE60B4C6952F}"/>
                </c:ext>
              </c:extLst>
            </c:dLbl>
            <c:dLbl>
              <c:idx val="24"/>
              <c:layout>
                <c:manualLayout>
                  <c:x val="0"/>
                  <c:y val="-4.017481935493151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{25CEC014-4E5C-4D06-AFC7-991B8CD50561}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690-4818-8C6A-FE60B4C6952F}"/>
                </c:ext>
              </c:extLst>
            </c:dLbl>
            <c:dLbl>
              <c:idx val="32"/>
              <c:layout>
                <c:manualLayout>
                  <c:x val="0"/>
                  <c:y val="1.562428291665154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{129CB42D-782C-4AFB-9FF8-F8198CA2DAED}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690-4818-8C6A-FE60B4C695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690-4818-8C6A-FE60B4C6952F}"/>
            </c:ext>
          </c:extLst>
        </c:ser>
        <c:dLbls>
          <c:showLegendKey val="0"/>
          <c:showVal val="1"/>
          <c:showCatName val="0"/>
          <c:showSerName val="0"/>
          <c:showPercent val="0"/>
          <c:showBubbleSize val="0"/>
        </c:dLbls>
        <c:axId val="84219776"/>
        <c:axId val="84234240"/>
      </c:scatterChart>
      <c:valAx>
        <c:axId val="84219776"/>
        <c:scaling>
          <c:orientation val="maxMin"/>
          <c:max val="1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物価高騰や人件費の上昇に伴い基準財政需要額、基準財政収入額はともに増加しているが、財政力指数は横ばいの</a:t>
          </a:r>
          <a:r>
            <a:rPr kumimoji="1" lang="en-US" altLang="ja-JP" sz="1300">
              <a:solidFill>
                <a:schemeClr val="tx1"/>
              </a:solidFill>
              <a:latin typeface="ＭＳ Ｐゴシック" panose="020B0600070205080204" pitchFamily="50" charset="-128"/>
              <a:ea typeface="ＭＳ Ｐゴシック" panose="020B0600070205080204" pitchFamily="50" charset="-128"/>
            </a:rPr>
            <a:t>0.55</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であり、類似団体と比較すると下位に位置している。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は、人口減少や少子高齢化等に伴う更なる基準財政収入額の減少や人件費の増に伴う基準財政需要額の増加も見込まれており、依然として厳しい状況が続くものと考えられるが、引き続き、定員管理計画・行財政改革プラン・財政プランを着実に推進し、歳入の確保及び歳出の削減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44450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歳入においては、地方特例交付金や普通交付税が増となったものの、給与改定や会計年度任用職員の勤勉手当支給開始、経常的な社会福祉事業の需要増による扶助費の増により歳出一般財源が増加したことから、経常収支比率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92.4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％となり、類似団体と比較すると平均をやや下回っている。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137371</xdr:rowOff>
    </xdr:from>
    <xdr:to>
      <xdr:col>23</xdr:col>
      <xdr:colOff>133350</xdr:colOff>
      <xdr:row>65</xdr:row>
      <xdr:rowOff>149437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81621"/>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65</xdr:row>
      <xdr:rowOff>137371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89123"/>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103717</xdr:rowOff>
    </xdr:from>
    <xdr:to>
      <xdr:col>15</xdr:col>
      <xdr:colOff>82550</xdr:colOff>
      <xdr:row>65</xdr:row>
      <xdr:rowOff>44873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7651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103717</xdr:rowOff>
    </xdr:from>
    <xdr:to>
      <xdr:col>11</xdr:col>
      <xdr:colOff>31750</xdr:colOff>
      <xdr:row>65</xdr:row>
      <xdr:rowOff>141394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76517"/>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98637</xdr:rowOff>
    </xdr:from>
    <xdr:to>
      <xdr:col>23</xdr:col>
      <xdr:colOff>184150</xdr:colOff>
      <xdr:row>66</xdr:row>
      <xdr:rowOff>28787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115164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8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86571</xdr:rowOff>
    </xdr:from>
    <xdr:to>
      <xdr:col>19</xdr:col>
      <xdr:colOff>184150</xdr:colOff>
      <xdr:row>66</xdr:row>
      <xdr:rowOff>16721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26898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9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105850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0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52917</xdr:rowOff>
    </xdr:from>
    <xdr:to>
      <xdr:col>11</xdr:col>
      <xdr:colOff>82550</xdr:colOff>
      <xdr:row>64</xdr:row>
      <xdr:rowOff>154517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164694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30921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[143,768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定年退職者数の増や基幹業務システム標準化の経費増により、人口一人当たりの人件費・物件費等の決算額は、前年度に比べ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23,648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143,768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円となり、類似団体と比較すると平均を上回っている。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今後も行財政改革による取組や、適正な定員管理を継続していく。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146346</xdr:rowOff>
    </xdr:from>
    <xdr:to>
      <xdr:col>23</xdr:col>
      <xdr:colOff>133350</xdr:colOff>
      <xdr:row>85</xdr:row>
      <xdr:rowOff>107517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05246"/>
          <a:ext cx="838200" cy="47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146346</xdr:rowOff>
    </xdr:from>
    <xdr:to>
      <xdr:col>19</xdr:col>
      <xdr:colOff>133350</xdr:colOff>
      <xdr:row>83</xdr:row>
      <xdr:rowOff>133632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05246"/>
          <a:ext cx="889000" cy="15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121869</xdr:rowOff>
    </xdr:from>
    <xdr:to>
      <xdr:col>15</xdr:col>
      <xdr:colOff>82550</xdr:colOff>
      <xdr:row>83</xdr:row>
      <xdr:rowOff>133632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52219"/>
          <a:ext cx="889000"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67703</xdr:rowOff>
    </xdr:from>
    <xdr:to>
      <xdr:col>11</xdr:col>
      <xdr:colOff>31750</xdr:colOff>
      <xdr:row>83</xdr:row>
      <xdr:rowOff>121869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26603"/>
          <a:ext cx="889000" cy="22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56717</xdr:rowOff>
    </xdr:from>
    <xdr:to>
      <xdr:col>23</xdr:col>
      <xdr:colOff>184150</xdr:colOff>
      <xdr:row>85</xdr:row>
      <xdr:rowOff>158317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2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28794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02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95546</xdr:rowOff>
    </xdr:from>
    <xdr:to>
      <xdr:col>19</xdr:col>
      <xdr:colOff>184150</xdr:colOff>
      <xdr:row>83</xdr:row>
      <xdr:rowOff>25696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5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35873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23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82832</xdr:rowOff>
    </xdr:from>
    <xdr:to>
      <xdr:col>15</xdr:col>
      <xdr:colOff>133350</xdr:colOff>
      <xdr:row>84</xdr:row>
      <xdr:rowOff>12982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1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23159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82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71069</xdr:rowOff>
    </xdr:from>
    <xdr:to>
      <xdr:col>11</xdr:col>
      <xdr:colOff>82550</xdr:colOff>
      <xdr:row>84</xdr:row>
      <xdr:rowOff>1219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0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157446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8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16903</xdr:rowOff>
    </xdr:from>
    <xdr:to>
      <xdr:col>7</xdr:col>
      <xdr:colOff>31750</xdr:colOff>
      <xdr:row>82</xdr:row>
      <xdr:rowOff>118503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7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128680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4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給与制度や諸手当については、人事院勧告や青森県人事委員会勧告を勘案し、適時適切に見直すこととしており、ラスパイレス指数は高齢・高給の職員が退職したことにより変動が生じたため、前年度に比べ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ポイント減の</a:t>
          </a:r>
          <a:r>
            <a:rPr kumimoji="1" lang="en-US" altLang="ja-JP" sz="1300">
              <a:solidFill>
                <a:schemeClr val="tx1"/>
              </a:solidFill>
              <a:latin typeface="ＭＳ Ｐゴシック" panose="020B0600070205080204" pitchFamily="50" charset="-128"/>
              <a:ea typeface="ＭＳ Ｐゴシック" panose="020B0600070205080204" pitchFamily="50" charset="-128"/>
            </a:rPr>
            <a:t>96.2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今後も、市民理解が得られる給与制度の運営に努めていく。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103188</xdr:rowOff>
    </xdr:from>
    <xdr:to>
      <xdr:col>81</xdr:col>
      <xdr:colOff>44450</xdr:colOff>
      <xdr:row>83</xdr:row>
      <xdr:rowOff>118269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333538"/>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118269</xdr:rowOff>
    </xdr:from>
    <xdr:to>
      <xdr:col>77</xdr:col>
      <xdr:colOff>44450</xdr:colOff>
      <xdr:row>84</xdr:row>
      <xdr:rowOff>22225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348619"/>
          <a:ext cx="8890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22225</xdr:rowOff>
    </xdr:from>
    <xdr:to>
      <xdr:col>72</xdr:col>
      <xdr:colOff>203200</xdr:colOff>
      <xdr:row>84</xdr:row>
      <xdr:rowOff>52388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4240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52388</xdr:rowOff>
    </xdr:from>
    <xdr:to>
      <xdr:col>68</xdr:col>
      <xdr:colOff>152400</xdr:colOff>
      <xdr:row>84</xdr:row>
      <xdr:rowOff>82550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45418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52388</xdr:rowOff>
    </xdr:from>
    <xdr:to>
      <xdr:col>81</xdr:col>
      <xdr:colOff>95250</xdr:colOff>
      <xdr:row>83</xdr:row>
      <xdr:rowOff>153988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28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68915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2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67469</xdr:rowOff>
    </xdr:from>
    <xdr:to>
      <xdr:col>77</xdr:col>
      <xdr:colOff>95250</xdr:colOff>
      <xdr:row>83</xdr:row>
      <xdr:rowOff>169069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2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7796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066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142875</xdr:rowOff>
    </xdr:from>
    <xdr:to>
      <xdr:col>73</xdr:col>
      <xdr:colOff>44450</xdr:colOff>
      <xdr:row>84</xdr:row>
      <xdr:rowOff>73025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83202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1588</xdr:rowOff>
    </xdr:from>
    <xdr:to>
      <xdr:col>68</xdr:col>
      <xdr:colOff>203200</xdr:colOff>
      <xdr:row>84</xdr:row>
      <xdr:rowOff>103188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113365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7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9</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月に策定した定員管理計画（令和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年度）に基づき、新たな行政需要への対応、業務量に応じた職員配置、定年引上げに伴う職員配置の見直し等への対応を基本方針とした定員管理を実施しており、前年度に比べ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0.13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ポイント増となったが、引き続き類似団体平均を下回っている状況にある。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127000</xdr:rowOff>
    </xdr:from>
    <xdr:to>
      <xdr:col>81</xdr:col>
      <xdr:colOff>44450</xdr:colOff>
      <xdr:row>59</xdr:row>
      <xdr:rowOff>363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071100"/>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92528</xdr:rowOff>
    </xdr:from>
    <xdr:to>
      <xdr:col>77</xdr:col>
      <xdr:colOff>44450</xdr:colOff>
      <xdr:row>58</xdr:row>
      <xdr:rowOff>127000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0366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61504</xdr:rowOff>
    </xdr:from>
    <xdr:to>
      <xdr:col>72</xdr:col>
      <xdr:colOff>203200</xdr:colOff>
      <xdr:row>58</xdr:row>
      <xdr:rowOff>92528</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00560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37374</xdr:rowOff>
    </xdr:from>
    <xdr:to>
      <xdr:col>68</xdr:col>
      <xdr:colOff>152400</xdr:colOff>
      <xdr:row>58</xdr:row>
      <xdr:rowOff>61504</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998147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121013</xdr:rowOff>
    </xdr:from>
    <xdr:to>
      <xdr:col>81</xdr:col>
      <xdr:colOff>95250</xdr:colOff>
      <xdr:row>59</xdr:row>
      <xdr:rowOff>51163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0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137540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91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76200</xdr:rowOff>
    </xdr:from>
    <xdr:to>
      <xdr:col>77</xdr:col>
      <xdr:colOff>95250</xdr:colOff>
      <xdr:row>59</xdr:row>
      <xdr:rowOff>6350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16527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41728</xdr:rowOff>
    </xdr:from>
    <xdr:to>
      <xdr:col>73</xdr:col>
      <xdr:colOff>44450</xdr:colOff>
      <xdr:row>58</xdr:row>
      <xdr:rowOff>143328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153505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75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10704</xdr:rowOff>
    </xdr:from>
    <xdr:to>
      <xdr:col>68</xdr:col>
      <xdr:colOff>203200</xdr:colOff>
      <xdr:row>58</xdr:row>
      <xdr:rowOff>112304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995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122481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723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158024</xdr:rowOff>
    </xdr:from>
    <xdr:to>
      <xdr:col>64</xdr:col>
      <xdr:colOff>152400</xdr:colOff>
      <xdr:row>58</xdr:row>
      <xdr:rowOff>88174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993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98351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69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これまで国の経済対策に呼応した公共投資の実施や大規模な施設整備事業の実施に際し、交付税措置のある比較的有利な市債の活用や公債費負担の平準化を図ってきたところ、単年度比でみると対前年度より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a:t>
          </a:r>
          <a:r>
            <a:rPr kumimoji="1" lang="en-US" altLang="ja-JP" sz="1300">
              <a:solidFill>
                <a:schemeClr val="tx1"/>
              </a:solidFill>
              <a:latin typeface="ＭＳ Ｐゴシック" panose="020B0600070205080204" pitchFamily="50" charset="-128"/>
              <a:ea typeface="ＭＳ Ｐゴシック" panose="020B0600070205080204" pitchFamily="50" charset="-128"/>
            </a:rPr>
            <a:t>R05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a:t>
          </a:r>
          <a:r>
            <a:rPr kumimoji="1" lang="en-US" altLang="ja-JP" sz="1300">
              <a:solidFill>
                <a:schemeClr val="tx1"/>
              </a:solidFill>
              <a:latin typeface="ＭＳ Ｐゴシック" panose="020B0600070205080204" pitchFamily="50" charset="-128"/>
              <a:ea typeface="ＭＳ Ｐゴシック" panose="020B0600070205080204" pitchFamily="50" charset="-128"/>
            </a:rPr>
            <a:t>10.8</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R06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a:t>
          </a:r>
          <a:r>
            <a:rPr kumimoji="1" lang="en-US" altLang="ja-JP" sz="1300">
              <a:solidFill>
                <a:schemeClr val="tx1"/>
              </a:solidFill>
              <a:latin typeface="ＭＳ Ｐゴシック" panose="020B0600070205080204" pitchFamily="50" charset="-128"/>
              <a:ea typeface="ＭＳ Ｐゴシック" panose="020B0600070205080204" pitchFamily="50" charset="-128"/>
            </a:rPr>
            <a:t>10.7</a:t>
          </a:r>
          <a:r>
            <a:rPr kumimoji="1" lang="ja-JP" altLang="en-US" sz="1300">
              <a:solidFill>
                <a:schemeClr val="tx1"/>
              </a:solidFill>
              <a:latin typeface="ＭＳ Ｐゴシック" panose="020B0600070205080204" pitchFamily="50" charset="-128"/>
              <a:ea typeface="ＭＳ Ｐゴシック" panose="020B0600070205080204" pitchFamily="50" charset="-128"/>
            </a:rPr>
            <a:t>％）し、前年度の算定値と比較すると前年度より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10.9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今後においても、公共投資経費に充当する市債発行額を可能な限り抑制することなどを継続的に実施し、比率の改善を図っていく。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87206</xdr:rowOff>
    </xdr:from>
    <xdr:to>
      <xdr:col>81</xdr:col>
      <xdr:colOff>44450</xdr:colOff>
      <xdr:row>43</xdr:row>
      <xdr:rowOff>119380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4595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119380</xdr:rowOff>
    </xdr:from>
    <xdr:to>
      <xdr:col>77</xdr:col>
      <xdr:colOff>44450</xdr:colOff>
      <xdr:row>44</xdr:row>
      <xdr:rowOff>12277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49173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12277</xdr:rowOff>
    </xdr:from>
    <xdr:to>
      <xdr:col>72</xdr:col>
      <xdr:colOff>203200</xdr:colOff>
      <xdr:row>44</xdr:row>
      <xdr:rowOff>100754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5560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100754</xdr:rowOff>
    </xdr:from>
    <xdr:to>
      <xdr:col>68</xdr:col>
      <xdr:colOff>152400</xdr:colOff>
      <xdr:row>45</xdr:row>
      <xdr:rowOff>9737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6445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36406</xdr:rowOff>
    </xdr:from>
    <xdr:to>
      <xdr:col>81</xdr:col>
      <xdr:colOff>95250</xdr:colOff>
      <xdr:row>43</xdr:row>
      <xdr:rowOff>138006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8483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38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68580</xdr:rowOff>
    </xdr:from>
    <xdr:to>
      <xdr:col>77</xdr:col>
      <xdr:colOff>95250</xdr:colOff>
      <xdr:row>43</xdr:row>
      <xdr:rowOff>170180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154957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132927</xdr:rowOff>
    </xdr:from>
    <xdr:to>
      <xdr:col>73</xdr:col>
      <xdr:colOff>44450</xdr:colOff>
      <xdr:row>44</xdr:row>
      <xdr:rowOff>63077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47854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49954</xdr:rowOff>
    </xdr:from>
    <xdr:to>
      <xdr:col>68</xdr:col>
      <xdr:colOff>203200</xdr:colOff>
      <xdr:row>44</xdr:row>
      <xdr:rowOff>151554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136331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68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130387</xdr:rowOff>
    </xdr:from>
    <xdr:to>
      <xdr:col>64</xdr:col>
      <xdr:colOff>152400</xdr:colOff>
      <xdr:row>45</xdr:row>
      <xdr:rowOff>60537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45314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76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地方債の発行を抑制してきたことに伴う地方債残高の減少等はみられるものの、充当可能基金の減少等により、将来負担比率は前年度に比べ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1.9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81.6</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％となった。今後においても、将来負担に配慮した地方債発行と公債費償還の適正化に努めていく。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134264</xdr:rowOff>
    </xdr:from>
    <xdr:to>
      <xdr:col>81</xdr:col>
      <xdr:colOff>44450</xdr:colOff>
      <xdr:row>18</xdr:row>
      <xdr:rowOff>152603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220364"/>
          <a:ext cx="838200" cy="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113995</xdr:rowOff>
    </xdr:from>
    <xdr:to>
      <xdr:col>77</xdr:col>
      <xdr:colOff>44450</xdr:colOff>
      <xdr:row>18</xdr:row>
      <xdr:rowOff>134264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200095"/>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113995</xdr:rowOff>
    </xdr:from>
    <xdr:to>
      <xdr:col>72</xdr:col>
      <xdr:colOff>203200</xdr:colOff>
      <xdr:row>18</xdr:row>
      <xdr:rowOff>159360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200095"/>
          <a:ext cx="889000" cy="4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159360</xdr:rowOff>
    </xdr:from>
    <xdr:to>
      <xdr:col>68</xdr:col>
      <xdr:colOff>152400</xdr:colOff>
      <xdr:row>19</xdr:row>
      <xdr:rowOff>55474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24546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101803</xdr:rowOff>
    </xdr:from>
    <xdr:to>
      <xdr:col>81</xdr:col>
      <xdr:colOff>95250</xdr:colOff>
      <xdr:row>19</xdr:row>
      <xdr:rowOff>31953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1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73880</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15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83464</xdr:rowOff>
    </xdr:from>
    <xdr:to>
      <xdr:col>77</xdr:col>
      <xdr:colOff>95250</xdr:colOff>
      <xdr:row>19</xdr:row>
      <xdr:rowOff>13615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1695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169841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25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63195</xdr:rowOff>
    </xdr:from>
    <xdr:to>
      <xdr:col>73</xdr:col>
      <xdr:colOff>44450</xdr:colOff>
      <xdr:row>18</xdr:row>
      <xdr:rowOff>164795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14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149572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23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108560</xdr:rowOff>
    </xdr:from>
    <xdr:to>
      <xdr:col>68</xdr:col>
      <xdr:colOff>203200</xdr:colOff>
      <xdr:row>19</xdr:row>
      <xdr:rowOff>38710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1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23487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2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4674</xdr:rowOff>
    </xdr:from>
    <xdr:to>
      <xdr:col>64</xdr:col>
      <xdr:colOff>152400</xdr:colOff>
      <xdr:row>19</xdr:row>
      <xdr:rowOff>106274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91051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4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人事院勧告及び青森県人事委員会勧告を勘案した初任給及び若年層の給料月額等の引上げ改定により、人件費が前年度から</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ポイントの増となったものの、定員管理計画による人件費の抑制もあることから、類似団体の中で最も低い割合となっている。</a:t>
          </a:r>
        </a:p>
        <a:p>
          <a:r>
            <a:rPr kumimoji="1" lang="ja-JP" altLang="en-US" sz="1200">
              <a:latin typeface="ＭＳ Ｐゴシック" panose="020B0600070205080204" pitchFamily="50" charset="-128"/>
              <a:ea typeface="ＭＳ Ｐゴシック" panose="020B0600070205080204" pitchFamily="50" charset="-128"/>
            </a:rPr>
            <a:t>　今後も、定員管理計画を基本としながら、施設の管理体制の見直し、指定管理者制度の導入、アウトソーシングの活用など行財政改革の取組を推進し、適正な定員管理を継続していく。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157480</xdr:rowOff>
    </xdr:from>
    <xdr:to>
      <xdr:col>24</xdr:col>
      <xdr:colOff>25400</xdr:colOff>
      <xdr:row>33</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6438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157480</xdr:rowOff>
    </xdr:from>
    <xdr:to>
      <xdr:col>19</xdr:col>
      <xdr:colOff>187325</xdr:colOff>
      <xdr:row>33</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643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142240</xdr:rowOff>
    </xdr:from>
    <xdr:to>
      <xdr:col>15</xdr:col>
      <xdr:colOff>98425</xdr:colOff>
      <xdr:row>33</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286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142240</xdr:rowOff>
    </xdr:from>
    <xdr:to>
      <xdr:col>11</xdr:col>
      <xdr:colOff>9525</xdr:colOff>
      <xdr:row>33</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28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160020</xdr:rowOff>
    </xdr:from>
    <xdr:to>
      <xdr:col>24</xdr:col>
      <xdr:colOff>76200</xdr:colOff>
      <xdr:row>33</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6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68597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106680</xdr:rowOff>
    </xdr:from>
    <xdr:to>
      <xdr:col>20</xdr:col>
      <xdr:colOff>38100</xdr:colOff>
      <xdr:row>33</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47007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36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167640</xdr:rowOff>
    </xdr:from>
    <xdr:to>
      <xdr:col>15</xdr:col>
      <xdr:colOff>149225</xdr:colOff>
      <xdr:row>33</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107967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42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91440</xdr:rowOff>
    </xdr:from>
    <xdr:to>
      <xdr:col>11</xdr:col>
      <xdr:colOff>60325</xdr:colOff>
      <xdr:row>33</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4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152400</xdr:rowOff>
    </xdr:from>
    <xdr:to>
      <xdr:col>6</xdr:col>
      <xdr:colOff>171450</xdr:colOff>
      <xdr:row>33</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基幹業務システム標準化に伴うシステム更新等による増額の一方で、定期接種への移行に伴う新型コロナウイルスワクチン接種関連経費等の減額により、物件費に充当した一般財源は前年度と比較して横ばいとなっており、類似団体平均を</a:t>
          </a:r>
          <a:r>
            <a:rPr kumimoji="1" lang="en-US" altLang="ja-JP" sz="1200">
              <a:solidFill>
                <a:schemeClr val="tx1"/>
              </a:solidFill>
              <a:latin typeface="ＭＳ Ｐゴシック" panose="020B0600070205080204" pitchFamily="50" charset="-128"/>
              <a:ea typeface="ＭＳ Ｐゴシック" panose="020B0600070205080204" pitchFamily="50" charset="-128"/>
            </a:rPr>
            <a:t>0.8</a:t>
          </a:r>
          <a:r>
            <a:rPr kumimoji="1" lang="ja-JP" altLang="en-US" sz="1200">
              <a:solidFill>
                <a:schemeClr val="tx1"/>
              </a:solidFill>
              <a:latin typeface="ＭＳ Ｐゴシック" panose="020B0600070205080204" pitchFamily="50" charset="-128"/>
              <a:ea typeface="ＭＳ Ｐゴシック" panose="020B0600070205080204" pitchFamily="50" charset="-128"/>
            </a:rPr>
            <a:t>％下回っている。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物価高騰に伴い今後も増加傾向が見込まれる状況にあることから、施設の管理体制の見直し、指定管理者制度の導入、アウトソーシングの活用など行財政改革の取組を推進し、継続的に経費削減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17</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07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473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20320</xdr:rowOff>
    </xdr:from>
    <xdr:to>
      <xdr:col>73</xdr:col>
      <xdr:colOff>180975</xdr:colOff>
      <xdr:row>16</xdr:row>
      <xdr:rowOff>104140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635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63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58437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153687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25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140970</xdr:rowOff>
    </xdr:from>
    <xdr:to>
      <xdr:col>69</xdr:col>
      <xdr:colOff>142875</xdr:colOff>
      <xdr:row>16</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物価高騰に直面する住民税非課税世帯に対する給付金や定額減税しきれない方への補足給付、障害者総合支援法に基づいて支出する扶助費が増加し、前年度と比較して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ポイントの増となったものである。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今後においても、高齢化社会の進展や障がい者福祉施策、児童福祉施策の課題に対応していく必要があることから、適正なサービス提供に努め適正な扶助費の管理に取り組んでいく。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44450</xdr:rowOff>
    </xdr:from>
    <xdr:to>
      <xdr:col>24</xdr:col>
      <xdr:colOff>25400</xdr:colOff>
      <xdr:row>59</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600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152400</xdr:rowOff>
    </xdr:from>
    <xdr:to>
      <xdr:col>19</xdr:col>
      <xdr:colOff>187325</xdr:colOff>
      <xdr:row>59</xdr:row>
      <xdr:rowOff>44450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96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58</xdr:row>
      <xdr:rowOff>152400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7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59</xdr:row>
      <xdr:rowOff>95250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71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57150</xdr:rowOff>
    </xdr:from>
    <xdr:to>
      <xdr:col>24</xdr:col>
      <xdr:colOff>76200</xdr:colOff>
      <xdr:row>59</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29227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165100</xdr:rowOff>
    </xdr:from>
    <xdr:to>
      <xdr:col>20</xdr:col>
      <xdr:colOff>38100</xdr:colOff>
      <xdr:row>59</xdr:row>
      <xdr:rowOff>95250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80027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101600</xdr:rowOff>
    </xdr:from>
    <xdr:to>
      <xdr:col>15</xdr:col>
      <xdr:colOff>149225</xdr:colOff>
      <xdr:row>59</xdr:row>
      <xdr:rowOff>31750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44450</xdr:rowOff>
    </xdr:from>
    <xdr:to>
      <xdr:col>6</xdr:col>
      <xdr:colOff>171450</xdr:colOff>
      <xdr:row>59</xdr:row>
      <xdr:rowOff>146050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記録的な豪雪に伴う除排雪経費の増加等により維持補修費が増加したため、その他の経費に充当した一般財源は増加し、前年度と比較して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地域特性である除排雪経費により、類似団体平均よりも高い値で推移しており、毎年の降雪状況により事業費の増減が大きいものの、除排雪体制や出動の効率化等により経費の節減に努めていく。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76200</xdr:rowOff>
    </xdr:from>
    <xdr:to>
      <xdr:col>82</xdr:col>
      <xdr:colOff>107950</xdr:colOff>
      <xdr:row>60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363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99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87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76200</xdr:rowOff>
    </xdr:from>
    <xdr:to>
      <xdr:col>82</xdr:col>
      <xdr:colOff>158750</xdr:colOff>
      <xdr:row>61</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156227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25400</xdr:rowOff>
    </xdr:from>
    <xdr:to>
      <xdr:col>78</xdr:col>
      <xdr:colOff>120650</xdr:colOff>
      <xdr:row>60</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111777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9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公営事業会計や一部事務組合負担金への支出金・負担金は増加した一方で、物価高騰対策事業の補助費等に充当した一般財源が減少したことにより、前年度と比較して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ポイント減少したため、類似団体平均を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近年は概ね横ばいで推移しているため、引き続き経費削減に取り組んでいく。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123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94996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214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36</xdr:row>
      <xdr:rowOff>49276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483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48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132859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3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130573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02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11701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国の経済対策に呼応した公共投資や小中学校の改築などの大規模事業の実施にあたり市債を発行してきたことから、公債費に係る経常収支比率は類似団体平均を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今後も合併特例債事業や臨時財政対策債に係る償還もあることから、中期財政見通しにより、可能な限り将来的な数値を把握し、適正な公債費の管理に努めていく。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27939</xdr:rowOff>
    </xdr:from>
    <xdr:to>
      <xdr:col>24</xdr:col>
      <xdr:colOff>25400</xdr:colOff>
      <xdr:row>78</xdr:row>
      <xdr:rowOff>81280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4010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119380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454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119380</xdr:rowOff>
    </xdr:from>
    <xdr:to>
      <xdr:col>15</xdr:col>
      <xdr:colOff>98425</xdr:colOff>
      <xdr:row>78</xdr:row>
      <xdr:rowOff>149861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492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149861</xdr:rowOff>
    </xdr:from>
    <xdr:to>
      <xdr:col>11</xdr:col>
      <xdr:colOff>9525</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229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148589</xdr:rowOff>
    </xdr:from>
    <xdr:to>
      <xdr:col>24</xdr:col>
      <xdr:colOff>76200</xdr:colOff>
      <xdr:row>78</xdr:row>
      <xdr:rowOff>78739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120666</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99061</xdr:rowOff>
    </xdr:from>
    <xdr:to>
      <xdr:col>11</xdr:col>
      <xdr:colOff>60325</xdr:colOff>
      <xdr:row>79</xdr:row>
      <xdr:rowOff>29211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13988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障がい者の居宅サービスや通所支援事業を始めとした扶助費の増、人事院勧告に伴う職員給与の増や会計年度任用職員への勤勉手当の支給による増、定年延長に伴う退職手当の増等の人件費の増等により公債費以外の経費に充当した一般財源は増加し、前年度と比較し</a:t>
          </a:r>
          <a:r>
            <a:rPr kumimoji="1" lang="en-US" altLang="ja-JP" sz="1200">
              <a:solidFill>
                <a:schemeClr val="tx1"/>
              </a:solidFill>
              <a:latin typeface="ＭＳ Ｐゴシック" panose="020B0600070205080204" pitchFamily="50" charset="-128"/>
              <a:ea typeface="ＭＳ Ｐゴシック" panose="020B0600070205080204" pitchFamily="50" charset="-128"/>
            </a:rPr>
            <a:t>1.0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の増となった。類似団体平均よりも低い数値で推移しているものの、人件費や物件費等については、人件費・物価高騰の影響もあり、上昇傾向にあることから、自主財源確保や業務内容の見直しなどにより、健全な運営を維持できるよう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39370</xdr:rowOff>
    </xdr:from>
    <xdr:to>
      <xdr:col>82</xdr:col>
      <xdr:colOff>107950</xdr:colOff>
      <xdr:row>76</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695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104140</xdr:rowOff>
    </xdr:from>
    <xdr:to>
      <xdr:col>78</xdr:col>
      <xdr:colOff>69850</xdr:colOff>
      <xdr:row>76</xdr:row>
      <xdr:rowOff>39370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6289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153670</xdr:rowOff>
    </xdr:from>
    <xdr:to>
      <xdr:col>73</xdr:col>
      <xdr:colOff>180975</xdr:colOff>
      <xdr:row>75</xdr:row>
      <xdr:rowOff>104140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409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153670</xdr:rowOff>
    </xdr:from>
    <xdr:to>
      <xdr:col>69</xdr:col>
      <xdr:colOff>92075</xdr:colOff>
      <xdr:row>75</xdr:row>
      <xdr:rowOff>111760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4097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26670</xdr:rowOff>
    </xdr:from>
    <xdr:to>
      <xdr:col>82</xdr:col>
      <xdr:colOff>158750</xdr:colOff>
      <xdr:row>76</xdr:row>
      <xdr:rowOff>128270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43197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160020</xdr:rowOff>
    </xdr:from>
    <xdr:to>
      <xdr:col>78</xdr:col>
      <xdr:colOff>120650</xdr:colOff>
      <xdr:row>76</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100347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53340</xdr:rowOff>
    </xdr:from>
    <xdr:to>
      <xdr:col>74</xdr:col>
      <xdr:colOff>31750</xdr:colOff>
      <xdr:row>75</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102870</xdr:rowOff>
    </xdr:from>
    <xdr:to>
      <xdr:col>69</xdr:col>
      <xdr:colOff>142875</xdr:colOff>
      <xdr:row>75</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60960</xdr:rowOff>
    </xdr:from>
    <xdr:to>
      <xdr:col>65</xdr:col>
      <xdr:colOff>53975</xdr:colOff>
      <xdr:row>75</xdr:row>
      <xdr:rowOff>162561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66878</xdr:rowOff>
    </xdr:from>
    <xdr:to>
      <xdr:col>29</xdr:col>
      <xdr:colOff>127000</xdr:colOff>
      <xdr:row>17</xdr:row>
      <xdr:rowOff>104292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7703"/>
          <a:ext cx="647700" cy="208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104292</xdr:rowOff>
    </xdr:from>
    <xdr:to>
      <xdr:col>26</xdr:col>
      <xdr:colOff>50800</xdr:colOff>
      <xdr:row>17</xdr:row>
      <xdr:rowOff>128067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6567"/>
          <a:ext cx="698500" cy="23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128067</xdr:rowOff>
    </xdr:from>
    <xdr:to>
      <xdr:col>22</xdr:col>
      <xdr:colOff>114300</xdr:colOff>
      <xdr:row>17</xdr:row>
      <xdr:rowOff>161061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90342"/>
          <a:ext cx="698500" cy="32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161061</xdr:rowOff>
    </xdr:from>
    <xdr:to>
      <xdr:col>18</xdr:col>
      <xdr:colOff>177800</xdr:colOff>
      <xdr:row>18</xdr:row>
      <xdr:rowOff>41846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23336"/>
          <a:ext cx="698500" cy="52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16078</xdr:rowOff>
    </xdr:from>
    <xdr:to>
      <xdr:col>29</xdr:col>
      <xdr:colOff>177800</xdr:colOff>
      <xdr:row>16</xdr:row>
      <xdr:rowOff>117678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6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159605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7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53492</xdr:rowOff>
    </xdr:from>
    <xdr:to>
      <xdr:col>26</xdr:col>
      <xdr:colOff>101600</xdr:colOff>
      <xdr:row>17</xdr:row>
      <xdr:rowOff>155092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5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139869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02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77267</xdr:rowOff>
    </xdr:from>
    <xdr:to>
      <xdr:col>22</xdr:col>
      <xdr:colOff>165100</xdr:colOff>
      <xdr:row>18</xdr:row>
      <xdr:rowOff>7417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9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163644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2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110261</xdr:rowOff>
    </xdr:from>
    <xdr:to>
      <xdr:col>19</xdr:col>
      <xdr:colOff>38100</xdr:colOff>
      <xdr:row>18</xdr:row>
      <xdr:rowOff>40411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2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25188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5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162496</xdr:rowOff>
    </xdr:from>
    <xdr:to>
      <xdr:col>15</xdr:col>
      <xdr:colOff>101600</xdr:colOff>
      <xdr:row>18</xdr:row>
      <xdr:rowOff>92646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77424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317005</xdr:rowOff>
    </xdr:from>
    <xdr:to>
      <xdr:col>29</xdr:col>
      <xdr:colOff>127000</xdr:colOff>
      <xdr:row>33</xdr:row>
      <xdr:rowOff>336093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241555"/>
          <a:ext cx="647700" cy="19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327863</xdr:rowOff>
    </xdr:from>
    <xdr:to>
      <xdr:col>26</xdr:col>
      <xdr:colOff>50800</xdr:colOff>
      <xdr:row>33</xdr:row>
      <xdr:rowOff>336093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252413"/>
          <a:ext cx="698500" cy="8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256387</xdr:rowOff>
    </xdr:from>
    <xdr:to>
      <xdr:col>22</xdr:col>
      <xdr:colOff>114300</xdr:colOff>
      <xdr:row>33</xdr:row>
      <xdr:rowOff>327863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180937"/>
          <a:ext cx="698500" cy="71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203391</xdr:rowOff>
    </xdr:from>
    <xdr:to>
      <xdr:col>18</xdr:col>
      <xdr:colOff>177800</xdr:colOff>
      <xdr:row>33</xdr:row>
      <xdr:rowOff>256387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127941"/>
          <a:ext cx="698500" cy="52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266205</xdr:rowOff>
    </xdr:from>
    <xdr:to>
      <xdr:col>29</xdr:col>
      <xdr:colOff>177800</xdr:colOff>
      <xdr:row>34</xdr:row>
      <xdr:rowOff>24905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190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174782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099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285293</xdr:rowOff>
    </xdr:from>
    <xdr:to>
      <xdr:col>26</xdr:col>
      <xdr:colOff>101600</xdr:colOff>
      <xdr:row>34</xdr:row>
      <xdr:rowOff>43993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209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54170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597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277063</xdr:rowOff>
    </xdr:from>
    <xdr:to>
      <xdr:col>22</xdr:col>
      <xdr:colOff>165100</xdr:colOff>
      <xdr:row>34</xdr:row>
      <xdr:rowOff>35763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0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45940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597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205587</xdr:rowOff>
    </xdr:from>
    <xdr:to>
      <xdr:col>19</xdr:col>
      <xdr:colOff>38100</xdr:colOff>
      <xdr:row>33</xdr:row>
      <xdr:rowOff>307187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130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145914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589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152591</xdr:rowOff>
    </xdr:from>
    <xdr:to>
      <xdr:col>15</xdr:col>
      <xdr:colOff>101600</xdr:colOff>
      <xdr:row>33</xdr:row>
      <xdr:rowOff>254191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077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92918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5846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141843</xdr:rowOff>
    </xdr:from>
    <xdr:to>
      <xdr:col>24</xdr:col>
      <xdr:colOff>62865</xdr:colOff>
      <xdr:row>37</xdr:row>
      <xdr:rowOff>162789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4633595" y="5285343"/>
          <a:ext cx="1270" cy="1221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166616</xdr:rowOff>
    </xdr:from>
    <xdr:ext cx="534377" cy="259045"/>
    <xdr:sp macro="" textlink="">
      <xdr:nvSpPr>
        <xdr:cNvPr id="61" name="人件費最小値テキスト">
          <a:extLst>
            <a:ext uri="{FF2B5EF4-FFF2-40B4-BE49-F238E27FC236}">
              <a16:creationId xmlns:a16="http://schemas.microsoft.com/office/drawing/2014/main" id="{00000000-0008-0000-0600-00003D000000}"/>
            </a:ext>
          </a:extLst>
        </xdr:cNvPr>
        <xdr:cNvSpPr txBox="1"/>
      </xdr:nvSpPr>
      <xdr:spPr>
        <a:xfrm>
          <a:off x="4686300" y="651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162789</xdr:rowOff>
    </xdr:from>
    <xdr:to>
      <xdr:col>24</xdr:col>
      <xdr:colOff>152400</xdr:colOff>
      <xdr:row>37</xdr:row>
      <xdr:rowOff>162789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650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88520</xdr:rowOff>
    </xdr:from>
    <xdr:ext cx="534377" cy="259045"/>
    <xdr:sp macro="" textlink="">
      <xdr:nvSpPr>
        <xdr:cNvPr id="63" name="人件費最大値テキスト">
          <a:extLst>
            <a:ext uri="{FF2B5EF4-FFF2-40B4-BE49-F238E27FC236}">
              <a16:creationId xmlns:a16="http://schemas.microsoft.com/office/drawing/2014/main" id="{00000000-0008-0000-0600-00003F000000}"/>
            </a:ext>
          </a:extLst>
        </xdr:cNvPr>
        <xdr:cNvSpPr txBox="1"/>
      </xdr:nvSpPr>
      <xdr:spPr>
        <a:xfrm>
          <a:off x="4686300" y="50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141843</xdr:rowOff>
    </xdr:from>
    <xdr:to>
      <xdr:col>24</xdr:col>
      <xdr:colOff>152400</xdr:colOff>
      <xdr:row>30</xdr:row>
      <xdr:rowOff>141843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4546600" y="5285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26257</xdr:rowOff>
    </xdr:from>
    <xdr:to>
      <xdr:col>24</xdr:col>
      <xdr:colOff>63500</xdr:colOff>
      <xdr:row>38</xdr:row>
      <xdr:rowOff>54832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3797300" y="6369907"/>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134923</xdr:rowOff>
    </xdr:from>
    <xdr:ext cx="534377" cy="259045"/>
    <xdr:sp macro="" textlink="">
      <xdr:nvSpPr>
        <xdr:cNvPr id="66" name="人件費平均値テキスト">
          <a:extLst>
            <a:ext uri="{FF2B5EF4-FFF2-40B4-BE49-F238E27FC236}">
              <a16:creationId xmlns:a16="http://schemas.microsoft.com/office/drawing/2014/main" id="{00000000-0008-0000-0600-000042000000}"/>
            </a:ext>
          </a:extLst>
        </xdr:cNvPr>
        <xdr:cNvSpPr txBox="1"/>
      </xdr:nvSpPr>
      <xdr:spPr>
        <a:xfrm>
          <a:off x="4686300" y="5792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112046</xdr:rowOff>
    </xdr:from>
    <xdr:to>
      <xdr:col>24</xdr:col>
      <xdr:colOff>114300</xdr:colOff>
      <xdr:row>35</xdr:row>
      <xdr:rowOff>42196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4584700" y="594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20513</xdr:rowOff>
    </xdr:from>
    <xdr:to>
      <xdr:col>19</xdr:col>
      <xdr:colOff>177800</xdr:colOff>
      <xdr:row>38</xdr:row>
      <xdr:rowOff>54832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908300" y="6535613"/>
          <a:ext cx="889000" cy="3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119304</xdr:rowOff>
    </xdr:from>
    <xdr:to>
      <xdr:col>20</xdr:col>
      <xdr:colOff>38100</xdr:colOff>
      <xdr:row>36</xdr:row>
      <xdr:rowOff>49454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3746500" y="61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65981</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3530111" y="589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20513</xdr:rowOff>
    </xdr:from>
    <xdr:to>
      <xdr:col>15</xdr:col>
      <xdr:colOff>50800</xdr:colOff>
      <xdr:row>38</xdr:row>
      <xdr:rowOff>94637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2019300" y="6535613"/>
          <a:ext cx="889000" cy="7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101159</xdr:rowOff>
    </xdr:from>
    <xdr:to>
      <xdr:col>15</xdr:col>
      <xdr:colOff>101600</xdr:colOff>
      <xdr:row>36</xdr:row>
      <xdr:rowOff>31309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2857500" y="61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47836</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641111" y="587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94637</xdr:rowOff>
    </xdr:from>
    <xdr:to>
      <xdr:col>10</xdr:col>
      <xdr:colOff>114300</xdr:colOff>
      <xdr:row>38</xdr:row>
      <xdr:rowOff>99609</xdr:rowOff>
    </xdr:to>
    <xdr:cxnSp macro="">
      <xdr:nvCxnSpPr>
        <xdr:cNvPr id="74" name="直線コネクタ 73">
          <a:extLst>
            <a:ext uri="{FF2B5EF4-FFF2-40B4-BE49-F238E27FC236}">
              <a16:creationId xmlns:a16="http://schemas.microsoft.com/office/drawing/2014/main" id="{00000000-0008-0000-0600-00004A000000}"/>
            </a:ext>
          </a:extLst>
        </xdr:cNvPr>
        <xdr:cNvCxnSpPr/>
      </xdr:nvCxnSpPr>
      <xdr:spPr>
        <a:xfrm flipV="1">
          <a:off x="1130300" y="6609737"/>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119104</xdr:rowOff>
    </xdr:from>
    <xdr:to>
      <xdr:col>10</xdr:col>
      <xdr:colOff>165100</xdr:colOff>
      <xdr:row>36</xdr:row>
      <xdr:rowOff>49254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968500" y="611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65781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752111" y="58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138478</xdr:rowOff>
    </xdr:from>
    <xdr:to>
      <xdr:col>6</xdr:col>
      <xdr:colOff>38100</xdr:colOff>
      <xdr:row>36</xdr:row>
      <xdr:rowOff>68628</xdr:rowOff>
    </xdr:to>
    <xdr:sp macro="" textlink="">
      <xdr:nvSpPr>
        <xdr:cNvPr id="77" name="フローチャート: 判断 76">
          <a:extLst>
            <a:ext uri="{FF2B5EF4-FFF2-40B4-BE49-F238E27FC236}">
              <a16:creationId xmlns:a16="http://schemas.microsoft.com/office/drawing/2014/main" id="{00000000-0008-0000-0600-00004D000000}"/>
            </a:ext>
          </a:extLst>
        </xdr:cNvPr>
        <xdr:cNvSpPr/>
      </xdr:nvSpPr>
      <xdr:spPr>
        <a:xfrm>
          <a:off x="1079500" y="613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85155</xdr:rowOff>
    </xdr:from>
    <xdr:ext cx="534377"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63111" y="591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146907</xdr:rowOff>
    </xdr:from>
    <xdr:to>
      <xdr:col>24</xdr:col>
      <xdr:colOff>114300</xdr:colOff>
      <xdr:row>37</xdr:row>
      <xdr:rowOff>77057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4584700" y="631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125334</xdr:rowOff>
    </xdr:from>
    <xdr:ext cx="534377" cy="259045"/>
    <xdr:sp macro="" textlink="">
      <xdr:nvSpPr>
        <xdr:cNvPr id="85" name="人件費該当値テキスト">
          <a:extLst>
            <a:ext uri="{FF2B5EF4-FFF2-40B4-BE49-F238E27FC236}">
              <a16:creationId xmlns:a16="http://schemas.microsoft.com/office/drawing/2014/main" id="{00000000-0008-0000-0600-000055000000}"/>
            </a:ext>
          </a:extLst>
        </xdr:cNvPr>
        <xdr:cNvSpPr txBox="1"/>
      </xdr:nvSpPr>
      <xdr:spPr>
        <a:xfrm>
          <a:off x="4686300" y="629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4032</xdr:rowOff>
    </xdr:from>
    <xdr:to>
      <xdr:col>20</xdr:col>
      <xdr:colOff>38100</xdr:colOff>
      <xdr:row>38</xdr:row>
      <xdr:rowOff>105632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3746500" y="65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96759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3530111" y="661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141164</xdr:rowOff>
    </xdr:from>
    <xdr:to>
      <xdr:col>15</xdr:col>
      <xdr:colOff>101600</xdr:colOff>
      <xdr:row>38</xdr:row>
      <xdr:rowOff>71313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2857500" y="64848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62440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2641111" y="657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43837</xdr:rowOff>
    </xdr:from>
    <xdr:to>
      <xdr:col>10</xdr:col>
      <xdr:colOff>165100</xdr:colOff>
      <xdr:row>38</xdr:row>
      <xdr:rowOff>145437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968500" y="655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136564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752111" y="665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48809</xdr:rowOff>
    </xdr:from>
    <xdr:to>
      <xdr:col>6</xdr:col>
      <xdr:colOff>38100</xdr:colOff>
      <xdr:row>38</xdr:row>
      <xdr:rowOff>150409</xdr:rowOff>
    </xdr:to>
    <xdr:sp macro="" textlink="">
      <xdr:nvSpPr>
        <xdr:cNvPr id="92" name="楕円 91">
          <a:extLst>
            <a:ext uri="{FF2B5EF4-FFF2-40B4-BE49-F238E27FC236}">
              <a16:creationId xmlns:a16="http://schemas.microsoft.com/office/drawing/2014/main" id="{00000000-0008-0000-0600-00005C000000}"/>
            </a:ext>
          </a:extLst>
        </xdr:cNvPr>
        <xdr:cNvSpPr/>
      </xdr:nvSpPr>
      <xdr:spPr>
        <a:xfrm>
          <a:off x="1079500" y="65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141536</xdr:rowOff>
    </xdr:from>
    <xdr:ext cx="534377" cy="259045"/>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863111" y="665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21" name="物件費グラフ枠">
          <a:extLst>
            <a:ext uri="{FF2B5EF4-FFF2-40B4-BE49-F238E27FC236}">
              <a16:creationId xmlns:a16="http://schemas.microsoft.com/office/drawing/2014/main" id="{00000000-0008-0000-0600-000079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3" name="物件費最小値テキスト">
          <a:extLst>
            <a:ext uri="{FF2B5EF4-FFF2-40B4-BE49-F238E27FC236}">
              <a16:creationId xmlns:a16="http://schemas.microsoft.com/office/drawing/2014/main" id="{00000000-0008-0000-0600-00007B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5" name="物件費最大値テキスト">
          <a:extLst>
            <a:ext uri="{FF2B5EF4-FFF2-40B4-BE49-F238E27FC236}">
              <a16:creationId xmlns:a16="http://schemas.microsoft.com/office/drawing/2014/main" id="{00000000-0008-0000-0600-00007D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89694</xdr:rowOff>
    </xdr:from>
    <xdr:to>
      <xdr:col>24</xdr:col>
      <xdr:colOff>63500</xdr:colOff>
      <xdr:row>56</xdr:row>
      <xdr:rowOff>165246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3797300" y="9690894"/>
          <a:ext cx="838200" cy="7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8" name="物件費平均値テキスト">
          <a:extLst>
            <a:ext uri="{FF2B5EF4-FFF2-40B4-BE49-F238E27FC236}">
              <a16:creationId xmlns:a16="http://schemas.microsoft.com/office/drawing/2014/main" id="{00000000-0008-0000-0600-000080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137528</xdr:rowOff>
    </xdr:from>
    <xdr:to>
      <xdr:col>19</xdr:col>
      <xdr:colOff>177800</xdr:colOff>
      <xdr:row>56</xdr:row>
      <xdr:rowOff>165246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2908300" y="9738728"/>
          <a:ext cx="889000" cy="2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137528</xdr:rowOff>
    </xdr:from>
    <xdr:to>
      <xdr:col>15</xdr:col>
      <xdr:colOff>50800</xdr:colOff>
      <xdr:row>56</xdr:row>
      <xdr:rowOff>158302</xdr:rowOff>
    </xdr:to>
    <xdr:cxnSp macro="">
      <xdr:nvCxnSpPr>
        <xdr:cNvPr id="133" name="直線コネクタ 132">
          <a:extLst>
            <a:ext uri="{FF2B5EF4-FFF2-40B4-BE49-F238E27FC236}">
              <a16:creationId xmlns:a16="http://schemas.microsoft.com/office/drawing/2014/main" id="{00000000-0008-0000-0600-000085000000}"/>
            </a:ext>
          </a:extLst>
        </xdr:cNvPr>
        <xdr:cNvCxnSpPr/>
      </xdr:nvCxnSpPr>
      <xdr:spPr>
        <a:xfrm flipV="1">
          <a:off x="2019300" y="9738728"/>
          <a:ext cx="889000" cy="2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158302</xdr:rowOff>
    </xdr:from>
    <xdr:to>
      <xdr:col>10</xdr:col>
      <xdr:colOff>114300</xdr:colOff>
      <xdr:row>57</xdr:row>
      <xdr:rowOff>130784</xdr:rowOff>
    </xdr:to>
    <xdr:cxnSp macro="">
      <xdr:nvCxnSpPr>
        <xdr:cNvPr id="136" name="直線コネクタ 135">
          <a:extLst>
            <a:ext uri="{FF2B5EF4-FFF2-40B4-BE49-F238E27FC236}">
              <a16:creationId xmlns:a16="http://schemas.microsoft.com/office/drawing/2014/main" id="{00000000-0008-0000-0600-000088000000}"/>
            </a:ext>
          </a:extLst>
        </xdr:cNvPr>
        <xdr:cNvCxnSpPr/>
      </xdr:nvCxnSpPr>
      <xdr:spPr>
        <a:xfrm flipV="1">
          <a:off x="1130300" y="9759502"/>
          <a:ext cx="889000" cy="14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9" name="フローチャート: 判断 138">
          <a:extLst>
            <a:ext uri="{FF2B5EF4-FFF2-40B4-BE49-F238E27FC236}">
              <a16:creationId xmlns:a16="http://schemas.microsoft.com/office/drawing/2014/main" id="{00000000-0008-0000-0600-00008B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38894</xdr:rowOff>
    </xdr:from>
    <xdr:to>
      <xdr:col>24</xdr:col>
      <xdr:colOff>114300</xdr:colOff>
      <xdr:row>56</xdr:row>
      <xdr:rowOff>140494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4584700" y="96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17321</xdr:rowOff>
    </xdr:from>
    <xdr:ext cx="534377" cy="259045"/>
    <xdr:sp macro="" textlink="">
      <xdr:nvSpPr>
        <xdr:cNvPr id="147" name="物件費該当値テキスト">
          <a:extLst>
            <a:ext uri="{FF2B5EF4-FFF2-40B4-BE49-F238E27FC236}">
              <a16:creationId xmlns:a16="http://schemas.microsoft.com/office/drawing/2014/main" id="{00000000-0008-0000-0600-000093000000}"/>
            </a:ext>
          </a:extLst>
        </xdr:cNvPr>
        <xdr:cNvSpPr txBox="1"/>
      </xdr:nvSpPr>
      <xdr:spPr>
        <a:xfrm>
          <a:off x="4686300" y="961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114446</xdr:rowOff>
    </xdr:from>
    <xdr:to>
      <xdr:col>20</xdr:col>
      <xdr:colOff>38100</xdr:colOff>
      <xdr:row>57</xdr:row>
      <xdr:rowOff>44596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3746500" y="971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35723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3530111" y="980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86728</xdr:rowOff>
    </xdr:from>
    <xdr:to>
      <xdr:col>15</xdr:col>
      <xdr:colOff>101600</xdr:colOff>
      <xdr:row>57</xdr:row>
      <xdr:rowOff>16878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2857500" y="968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8005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2641111" y="978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107502</xdr:rowOff>
    </xdr:from>
    <xdr:to>
      <xdr:col>10</xdr:col>
      <xdr:colOff>165100</xdr:colOff>
      <xdr:row>57</xdr:row>
      <xdr:rowOff>37652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968500" y="970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28779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1752111" y="98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79984</xdr:rowOff>
    </xdr:from>
    <xdr:to>
      <xdr:col>6</xdr:col>
      <xdr:colOff>38100</xdr:colOff>
      <xdr:row>58</xdr:row>
      <xdr:rowOff>10134</xdr:rowOff>
    </xdr:to>
    <xdr:sp macro="" textlink="">
      <xdr:nvSpPr>
        <xdr:cNvPr id="154" name="楕円 153">
          <a:extLst>
            <a:ext uri="{FF2B5EF4-FFF2-40B4-BE49-F238E27FC236}">
              <a16:creationId xmlns:a16="http://schemas.microsoft.com/office/drawing/2014/main" id="{00000000-0008-0000-0600-00009A000000}"/>
            </a:ext>
          </a:extLst>
        </xdr:cNvPr>
        <xdr:cNvSpPr/>
      </xdr:nvSpPr>
      <xdr:spPr>
        <a:xfrm>
          <a:off x="1079500" y="985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1261</xdr:rowOff>
    </xdr:from>
    <xdr:ext cx="534377"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863111" y="994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2" name="正方形/長方形 161">
          <a:extLst>
            <a:ext uri="{FF2B5EF4-FFF2-40B4-BE49-F238E27FC236}">
              <a16:creationId xmlns:a16="http://schemas.microsoft.com/office/drawing/2014/main" id="{00000000-0008-0000-0600-0000A2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3" name="正方形/長方形 162">
          <a:extLst>
            <a:ext uri="{FF2B5EF4-FFF2-40B4-BE49-F238E27FC236}">
              <a16:creationId xmlns:a16="http://schemas.microsoft.com/office/drawing/2014/main" id="{00000000-0008-0000-0600-0000A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8" name="維持補修費最小値テキスト">
          <a:extLst>
            <a:ext uri="{FF2B5EF4-FFF2-40B4-BE49-F238E27FC236}">
              <a16:creationId xmlns:a16="http://schemas.microsoft.com/office/drawing/2014/main" id="{00000000-0008-0000-0600-0000B2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80" name="維持補修費最大値テキスト">
          <a:extLst>
            <a:ext uri="{FF2B5EF4-FFF2-40B4-BE49-F238E27FC236}">
              <a16:creationId xmlns:a16="http://schemas.microsoft.com/office/drawing/2014/main" id="{00000000-0008-0000-0600-0000B4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86756</xdr:rowOff>
    </xdr:from>
    <xdr:to>
      <xdr:col>24</xdr:col>
      <xdr:colOff>63500</xdr:colOff>
      <xdr:row>74</xdr:row>
      <xdr:rowOff>157805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3797300" y="12088256"/>
          <a:ext cx="838200" cy="75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3" name="維持補修費平均値テキスト">
          <a:extLst>
            <a:ext uri="{FF2B5EF4-FFF2-40B4-BE49-F238E27FC236}">
              <a16:creationId xmlns:a16="http://schemas.microsoft.com/office/drawing/2014/main" id="{00000000-0008-0000-0600-0000B7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159314</xdr:rowOff>
    </xdr:from>
    <xdr:to>
      <xdr:col>19</xdr:col>
      <xdr:colOff>177800</xdr:colOff>
      <xdr:row>74</xdr:row>
      <xdr:rowOff>157805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908300" y="12503714"/>
          <a:ext cx="889000" cy="34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70480</xdr:rowOff>
    </xdr:from>
    <xdr:to>
      <xdr:col>15</xdr:col>
      <xdr:colOff>50800</xdr:colOff>
      <xdr:row>72</xdr:row>
      <xdr:rowOff>159314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2019300" y="12414880"/>
          <a:ext cx="889000" cy="8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70480</xdr:rowOff>
    </xdr:from>
    <xdr:to>
      <xdr:col>10</xdr:col>
      <xdr:colOff>114300</xdr:colOff>
      <xdr:row>73</xdr:row>
      <xdr:rowOff>143952</xdr:rowOff>
    </xdr:to>
    <xdr:cxnSp macro="">
      <xdr:nvCxnSpPr>
        <xdr:cNvPr id="191" name="直線コネクタ 190">
          <a:extLst>
            <a:ext uri="{FF2B5EF4-FFF2-40B4-BE49-F238E27FC236}">
              <a16:creationId xmlns:a16="http://schemas.microsoft.com/office/drawing/2014/main" id="{00000000-0008-0000-0600-0000BF000000}"/>
            </a:ext>
          </a:extLst>
        </xdr:cNvPr>
        <xdr:cNvCxnSpPr/>
      </xdr:nvCxnSpPr>
      <xdr:spPr>
        <a:xfrm flipV="1">
          <a:off x="1130300" y="12414880"/>
          <a:ext cx="889000" cy="24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4" name="フローチャート: 判断 193">
          <a:extLst>
            <a:ext uri="{FF2B5EF4-FFF2-40B4-BE49-F238E27FC236}">
              <a16:creationId xmlns:a16="http://schemas.microsoft.com/office/drawing/2014/main" id="{00000000-0008-0000-0600-0000C2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35956</xdr:rowOff>
    </xdr:from>
    <xdr:to>
      <xdr:col>24</xdr:col>
      <xdr:colOff>114300</xdr:colOff>
      <xdr:row>70</xdr:row>
      <xdr:rowOff>137556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4584700" y="1203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160433</xdr:rowOff>
    </xdr:from>
    <xdr:ext cx="534377" cy="259045"/>
    <xdr:sp macro="" textlink="">
      <xdr:nvSpPr>
        <xdr:cNvPr id="202" name="維持補修費該当値テキスト">
          <a:extLst>
            <a:ext uri="{FF2B5EF4-FFF2-40B4-BE49-F238E27FC236}">
              <a16:creationId xmlns:a16="http://schemas.microsoft.com/office/drawing/2014/main" id="{00000000-0008-0000-0600-0000CA000000}"/>
            </a:ext>
          </a:extLst>
        </xdr:cNvPr>
        <xdr:cNvSpPr txBox="1"/>
      </xdr:nvSpPr>
      <xdr:spPr>
        <a:xfrm>
          <a:off x="4686300" y="1199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107005</xdr:rowOff>
    </xdr:from>
    <xdr:to>
      <xdr:col>20</xdr:col>
      <xdr:colOff>38100</xdr:colOff>
      <xdr:row>75</xdr:row>
      <xdr:rowOff>37155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3746500" y="1279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53682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3530111" y="12569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108514</xdr:rowOff>
    </xdr:from>
    <xdr:to>
      <xdr:col>15</xdr:col>
      <xdr:colOff>101600</xdr:colOff>
      <xdr:row>73</xdr:row>
      <xdr:rowOff>38664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2857500" y="124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55191</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2641111" y="1222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19680</xdr:rowOff>
    </xdr:from>
    <xdr:to>
      <xdr:col>10</xdr:col>
      <xdr:colOff>165100</xdr:colOff>
      <xdr:row>72</xdr:row>
      <xdr:rowOff>121280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968500" y="123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137807</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1752111" y="1213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93152</xdr:rowOff>
    </xdr:from>
    <xdr:to>
      <xdr:col>6</xdr:col>
      <xdr:colOff>38100</xdr:colOff>
      <xdr:row>74</xdr:row>
      <xdr:rowOff>23302</xdr:rowOff>
    </xdr:to>
    <xdr:sp macro="" textlink="">
      <xdr:nvSpPr>
        <xdr:cNvPr id="209" name="楕円 208">
          <a:extLst>
            <a:ext uri="{FF2B5EF4-FFF2-40B4-BE49-F238E27FC236}">
              <a16:creationId xmlns:a16="http://schemas.microsoft.com/office/drawing/2014/main" id="{00000000-0008-0000-0600-0000D1000000}"/>
            </a:ext>
          </a:extLst>
        </xdr:cNvPr>
        <xdr:cNvSpPr/>
      </xdr:nvSpPr>
      <xdr:spPr>
        <a:xfrm>
          <a:off x="1079500" y="1260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39829</xdr:rowOff>
    </xdr:from>
    <xdr:ext cx="534377"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863111" y="1238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6" name="扶助費グラフ枠">
          <a:extLst>
            <a:ext uri="{FF2B5EF4-FFF2-40B4-BE49-F238E27FC236}">
              <a16:creationId xmlns:a16="http://schemas.microsoft.com/office/drawing/2014/main" id="{00000000-0008-0000-0600-0000EC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8" name="扶助費最小値テキスト">
          <a:extLst>
            <a:ext uri="{FF2B5EF4-FFF2-40B4-BE49-F238E27FC236}">
              <a16:creationId xmlns:a16="http://schemas.microsoft.com/office/drawing/2014/main" id="{00000000-0008-0000-0600-0000EE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40" name="扶助費最大値テキスト">
          <a:extLst>
            <a:ext uri="{FF2B5EF4-FFF2-40B4-BE49-F238E27FC236}">
              <a16:creationId xmlns:a16="http://schemas.microsoft.com/office/drawing/2014/main" id="{00000000-0008-0000-0600-0000F0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95004</xdr:rowOff>
    </xdr:from>
    <xdr:to>
      <xdr:col>24</xdr:col>
      <xdr:colOff>63500</xdr:colOff>
      <xdr:row>93</xdr:row>
      <xdr:rowOff>151991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3797300" y="16039854"/>
          <a:ext cx="838200" cy="5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3" name="扶助費平均値テキスト">
          <a:extLst>
            <a:ext uri="{FF2B5EF4-FFF2-40B4-BE49-F238E27FC236}">
              <a16:creationId xmlns:a16="http://schemas.microsoft.com/office/drawing/2014/main" id="{00000000-0008-0000-0600-0000F3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151991</xdr:rowOff>
    </xdr:from>
    <xdr:to>
      <xdr:col>19</xdr:col>
      <xdr:colOff>177800</xdr:colOff>
      <xdr:row>94</xdr:row>
      <xdr:rowOff>158728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2908300" y="16096841"/>
          <a:ext cx="889000" cy="17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164672</xdr:rowOff>
    </xdr:from>
    <xdr:to>
      <xdr:col>15</xdr:col>
      <xdr:colOff>50800</xdr:colOff>
      <xdr:row>94</xdr:row>
      <xdr:rowOff>158728</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a:off x="2019300" y="16109522"/>
          <a:ext cx="889000" cy="16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164672</xdr:rowOff>
    </xdr:from>
    <xdr:to>
      <xdr:col>10</xdr:col>
      <xdr:colOff>114300</xdr:colOff>
      <xdr:row>95</xdr:row>
      <xdr:rowOff>124764</xdr:rowOff>
    </xdr:to>
    <xdr:cxnSp macro="">
      <xdr:nvCxnSpPr>
        <xdr:cNvPr id="251" name="直線コネクタ 250">
          <a:extLst>
            <a:ext uri="{FF2B5EF4-FFF2-40B4-BE49-F238E27FC236}">
              <a16:creationId xmlns:a16="http://schemas.microsoft.com/office/drawing/2014/main" id="{00000000-0008-0000-0600-0000FB000000}"/>
            </a:ext>
          </a:extLst>
        </xdr:cNvPr>
        <xdr:cNvCxnSpPr/>
      </xdr:nvCxnSpPr>
      <xdr:spPr>
        <a:xfrm flipV="1">
          <a:off x="1130300" y="16109522"/>
          <a:ext cx="889000" cy="30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4" name="フローチャート: 判断 253">
          <a:extLst>
            <a:ext uri="{FF2B5EF4-FFF2-40B4-BE49-F238E27FC236}">
              <a16:creationId xmlns:a16="http://schemas.microsoft.com/office/drawing/2014/main" id="{00000000-0008-0000-0600-0000FE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44204</xdr:rowOff>
    </xdr:from>
    <xdr:to>
      <xdr:col>24</xdr:col>
      <xdr:colOff>114300</xdr:colOff>
      <xdr:row>93</xdr:row>
      <xdr:rowOff>145804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4584700" y="1598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67081</xdr:rowOff>
    </xdr:from>
    <xdr:ext cx="599010" cy="259045"/>
    <xdr:sp macro="" textlink="">
      <xdr:nvSpPr>
        <xdr:cNvPr id="262" name="扶助費該当値テキスト">
          <a:extLst>
            <a:ext uri="{FF2B5EF4-FFF2-40B4-BE49-F238E27FC236}">
              <a16:creationId xmlns:a16="http://schemas.microsoft.com/office/drawing/2014/main" id="{00000000-0008-0000-0600-000006010000}"/>
            </a:ext>
          </a:extLst>
        </xdr:cNvPr>
        <xdr:cNvSpPr txBox="1"/>
      </xdr:nvSpPr>
      <xdr:spPr>
        <a:xfrm>
          <a:off x="4686300" y="1584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101191</xdr:rowOff>
    </xdr:from>
    <xdr:to>
      <xdr:col>20</xdr:col>
      <xdr:colOff>38100</xdr:colOff>
      <xdr:row>94</xdr:row>
      <xdr:rowOff>31341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3746500" y="1604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47868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3497795" y="1582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107928</xdr:rowOff>
    </xdr:from>
    <xdr:to>
      <xdr:col>15</xdr:col>
      <xdr:colOff>101600</xdr:colOff>
      <xdr:row>95</xdr:row>
      <xdr:rowOff>38078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2857500" y="1622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54605</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2608795" y="1599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113872</xdr:rowOff>
    </xdr:from>
    <xdr:to>
      <xdr:col>10</xdr:col>
      <xdr:colOff>165100</xdr:colOff>
      <xdr:row>94</xdr:row>
      <xdr:rowOff>44022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968500" y="1605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60549</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1719795" y="15833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73964</xdr:rowOff>
    </xdr:from>
    <xdr:to>
      <xdr:col>6</xdr:col>
      <xdr:colOff>38100</xdr:colOff>
      <xdr:row>96</xdr:row>
      <xdr:rowOff>4114</xdr:rowOff>
    </xdr:to>
    <xdr:sp macro="" textlink="">
      <xdr:nvSpPr>
        <xdr:cNvPr id="269" name="楕円 268">
          <a:extLst>
            <a:ext uri="{FF2B5EF4-FFF2-40B4-BE49-F238E27FC236}">
              <a16:creationId xmlns:a16="http://schemas.microsoft.com/office/drawing/2014/main" id="{00000000-0008-0000-0600-00000D010000}"/>
            </a:ext>
          </a:extLst>
        </xdr:cNvPr>
        <xdr:cNvSpPr/>
      </xdr:nvSpPr>
      <xdr:spPr>
        <a:xfrm>
          <a:off x="1079500" y="1636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20641</xdr:rowOff>
    </xdr:from>
    <xdr:ext cx="599010"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830795" y="1613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8" name="正方形/長方形 277">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5" name="補助費等グラフ枠">
          <a:extLst>
            <a:ext uri="{FF2B5EF4-FFF2-40B4-BE49-F238E27FC236}">
              <a16:creationId xmlns:a16="http://schemas.microsoft.com/office/drawing/2014/main" id="{00000000-0008-0000-0600-00002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7" name="補助費等最小値テキスト">
          <a:extLst>
            <a:ext uri="{FF2B5EF4-FFF2-40B4-BE49-F238E27FC236}">
              <a16:creationId xmlns:a16="http://schemas.microsoft.com/office/drawing/2014/main" id="{00000000-0008-0000-0600-000029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9" name="補助費等最大値テキスト">
          <a:extLst>
            <a:ext uri="{FF2B5EF4-FFF2-40B4-BE49-F238E27FC236}">
              <a16:creationId xmlns:a16="http://schemas.microsoft.com/office/drawing/2014/main" id="{00000000-0008-0000-0600-00002B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113912</xdr:rowOff>
    </xdr:from>
    <xdr:to>
      <xdr:col>55</xdr:col>
      <xdr:colOff>0</xdr:colOff>
      <xdr:row>36</xdr:row>
      <xdr:rowOff>5686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9639300" y="6114662"/>
          <a:ext cx="838200" cy="6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2" name="補助費等平均値テキスト">
          <a:extLst>
            <a:ext uri="{FF2B5EF4-FFF2-40B4-BE49-F238E27FC236}">
              <a16:creationId xmlns:a16="http://schemas.microsoft.com/office/drawing/2014/main" id="{00000000-0008-0000-0600-00002E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68126</xdr:rowOff>
    </xdr:from>
    <xdr:to>
      <xdr:col>50</xdr:col>
      <xdr:colOff>114300</xdr:colOff>
      <xdr:row>35</xdr:row>
      <xdr:rowOff>113912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8750300" y="6068876"/>
          <a:ext cx="889000" cy="4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68126</xdr:rowOff>
    </xdr:from>
    <xdr:to>
      <xdr:col>45</xdr:col>
      <xdr:colOff>177800</xdr:colOff>
      <xdr:row>36</xdr:row>
      <xdr:rowOff>24028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flipV="1">
          <a:off x="7861300" y="6068876"/>
          <a:ext cx="889000" cy="12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118636</xdr:rowOff>
    </xdr:from>
    <xdr:to>
      <xdr:col>41</xdr:col>
      <xdr:colOff>50800</xdr:colOff>
      <xdr:row>36</xdr:row>
      <xdr:rowOff>24028</xdr:rowOff>
    </xdr:to>
    <xdr:cxnSp macro="">
      <xdr:nvCxnSpPr>
        <xdr:cNvPr id="310" name="直線コネクタ 309">
          <a:extLst>
            <a:ext uri="{FF2B5EF4-FFF2-40B4-BE49-F238E27FC236}">
              <a16:creationId xmlns:a16="http://schemas.microsoft.com/office/drawing/2014/main" id="{00000000-0008-0000-0600-000036010000}"/>
            </a:ext>
          </a:extLst>
        </xdr:cNvPr>
        <xdr:cNvCxnSpPr/>
      </xdr:nvCxnSpPr>
      <xdr:spPr>
        <a:xfrm>
          <a:off x="6972300" y="5090686"/>
          <a:ext cx="889000" cy="110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3" name="フローチャート: 判断 312">
          <a:extLst>
            <a:ext uri="{FF2B5EF4-FFF2-40B4-BE49-F238E27FC236}">
              <a16:creationId xmlns:a16="http://schemas.microsoft.com/office/drawing/2014/main" id="{00000000-0008-0000-0600-000039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126336</xdr:rowOff>
    </xdr:from>
    <xdr:to>
      <xdr:col>55</xdr:col>
      <xdr:colOff>50800</xdr:colOff>
      <xdr:row>36</xdr:row>
      <xdr:rowOff>56486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10426700" y="612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149213</xdr:rowOff>
    </xdr:from>
    <xdr:ext cx="534377" cy="259045"/>
    <xdr:sp macro="" textlink="">
      <xdr:nvSpPr>
        <xdr:cNvPr id="321" name="補助費等該当値テキスト">
          <a:extLst>
            <a:ext uri="{FF2B5EF4-FFF2-40B4-BE49-F238E27FC236}">
              <a16:creationId xmlns:a16="http://schemas.microsoft.com/office/drawing/2014/main" id="{00000000-0008-0000-0600-000041010000}"/>
            </a:ext>
          </a:extLst>
        </xdr:cNvPr>
        <xdr:cNvSpPr txBox="1"/>
      </xdr:nvSpPr>
      <xdr:spPr>
        <a:xfrm>
          <a:off x="10528300" y="597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63112</xdr:rowOff>
    </xdr:from>
    <xdr:to>
      <xdr:col>50</xdr:col>
      <xdr:colOff>165100</xdr:colOff>
      <xdr:row>35</xdr:row>
      <xdr:rowOff>164712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9588500" y="60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9789</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9372111" y="583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17326</xdr:rowOff>
    </xdr:from>
    <xdr:to>
      <xdr:col>46</xdr:col>
      <xdr:colOff>38100</xdr:colOff>
      <xdr:row>35</xdr:row>
      <xdr:rowOff>118926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8699500" y="601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135453</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8483111" y="579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144678</xdr:rowOff>
    </xdr:from>
    <xdr:to>
      <xdr:col>41</xdr:col>
      <xdr:colOff>101600</xdr:colOff>
      <xdr:row>36</xdr:row>
      <xdr:rowOff>74828</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7810500" y="61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91355</xdr:rowOff>
    </xdr:from>
    <xdr:ext cx="534377"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7594111" y="592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67836</xdr:rowOff>
    </xdr:from>
    <xdr:to>
      <xdr:col>36</xdr:col>
      <xdr:colOff>165100</xdr:colOff>
      <xdr:row>29</xdr:row>
      <xdr:rowOff>169436</xdr:rowOff>
    </xdr:to>
    <xdr:sp macro="" textlink="">
      <xdr:nvSpPr>
        <xdr:cNvPr id="328" name="楕円 327">
          <a:extLst>
            <a:ext uri="{FF2B5EF4-FFF2-40B4-BE49-F238E27FC236}">
              <a16:creationId xmlns:a16="http://schemas.microsoft.com/office/drawing/2014/main" id="{00000000-0008-0000-0600-000048010000}"/>
            </a:ext>
          </a:extLst>
        </xdr:cNvPr>
        <xdr:cNvSpPr/>
      </xdr:nvSpPr>
      <xdr:spPr>
        <a:xfrm>
          <a:off x="6921500" y="503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14513</xdr:rowOff>
    </xdr:from>
    <xdr:ext cx="599010"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672795" y="481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6" name="正方形/長方形 335">
          <a:extLst>
            <a:ext uri="{FF2B5EF4-FFF2-40B4-BE49-F238E27FC236}">
              <a16:creationId xmlns:a16="http://schemas.microsoft.com/office/drawing/2014/main" id="{00000000-0008-0000-0600-00005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7" name="正方形/長方形 336">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3" name="普通建設事業費グラフ枠">
          <a:extLst>
            <a:ext uri="{FF2B5EF4-FFF2-40B4-BE49-F238E27FC236}">
              <a16:creationId xmlns:a16="http://schemas.microsoft.com/office/drawing/2014/main" id="{00000000-0008-0000-0600-00006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5" name="普通建設事業費最小値テキスト">
          <a:extLst>
            <a:ext uri="{FF2B5EF4-FFF2-40B4-BE49-F238E27FC236}">
              <a16:creationId xmlns:a16="http://schemas.microsoft.com/office/drawing/2014/main" id="{00000000-0008-0000-0600-000063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7" name="普通建設事業費最大値テキスト">
          <a:extLst>
            <a:ext uri="{FF2B5EF4-FFF2-40B4-BE49-F238E27FC236}">
              <a16:creationId xmlns:a16="http://schemas.microsoft.com/office/drawing/2014/main" id="{00000000-0008-0000-0600-000065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116745</xdr:rowOff>
    </xdr:from>
    <xdr:to>
      <xdr:col>55</xdr:col>
      <xdr:colOff>0</xdr:colOff>
      <xdr:row>58</xdr:row>
      <xdr:rowOff>119983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9639300" y="9546495"/>
          <a:ext cx="838200" cy="51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60" name="普通建設事業費平均値テキスト">
          <a:extLst>
            <a:ext uri="{FF2B5EF4-FFF2-40B4-BE49-F238E27FC236}">
              <a16:creationId xmlns:a16="http://schemas.microsoft.com/office/drawing/2014/main" id="{00000000-0008-0000-0600-000068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116745</xdr:rowOff>
    </xdr:from>
    <xdr:to>
      <xdr:col>50</xdr:col>
      <xdr:colOff>114300</xdr:colOff>
      <xdr:row>57</xdr:row>
      <xdr:rowOff>137452</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8750300" y="9546495"/>
          <a:ext cx="889000" cy="36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152521</xdr:rowOff>
    </xdr:from>
    <xdr:to>
      <xdr:col>45</xdr:col>
      <xdr:colOff>177800</xdr:colOff>
      <xdr:row>57</xdr:row>
      <xdr:rowOff>137452</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7861300" y="9753721"/>
          <a:ext cx="889000" cy="15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152521</xdr:rowOff>
    </xdr:from>
    <xdr:to>
      <xdr:col>41</xdr:col>
      <xdr:colOff>50800</xdr:colOff>
      <xdr:row>57</xdr:row>
      <xdr:rowOff>64053</xdr:rowOff>
    </xdr:to>
    <xdr:cxnSp macro="">
      <xdr:nvCxnSpPr>
        <xdr:cNvPr id="368" name="直線コネクタ 367">
          <a:extLst>
            <a:ext uri="{FF2B5EF4-FFF2-40B4-BE49-F238E27FC236}">
              <a16:creationId xmlns:a16="http://schemas.microsoft.com/office/drawing/2014/main" id="{00000000-0008-0000-0600-000070010000}"/>
            </a:ext>
          </a:extLst>
        </xdr:cNvPr>
        <xdr:cNvCxnSpPr/>
      </xdr:nvCxnSpPr>
      <xdr:spPr>
        <a:xfrm flipV="1">
          <a:off x="6972300" y="9753721"/>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71" name="フローチャート: 判断 370">
          <a:extLst>
            <a:ext uri="{FF2B5EF4-FFF2-40B4-BE49-F238E27FC236}">
              <a16:creationId xmlns:a16="http://schemas.microsoft.com/office/drawing/2014/main" id="{00000000-0008-0000-0600-000073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69183</xdr:rowOff>
    </xdr:from>
    <xdr:to>
      <xdr:col>55</xdr:col>
      <xdr:colOff>50800</xdr:colOff>
      <xdr:row>58</xdr:row>
      <xdr:rowOff>170783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10426700" y="1001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155560</xdr:rowOff>
    </xdr:from>
    <xdr:ext cx="534377" cy="259045"/>
    <xdr:sp macro="" textlink="">
      <xdr:nvSpPr>
        <xdr:cNvPr id="379" name="普通建設事業費該当値テキスト">
          <a:extLst>
            <a:ext uri="{FF2B5EF4-FFF2-40B4-BE49-F238E27FC236}">
              <a16:creationId xmlns:a16="http://schemas.microsoft.com/office/drawing/2014/main" id="{00000000-0008-0000-0600-00007B010000}"/>
            </a:ext>
          </a:extLst>
        </xdr:cNvPr>
        <xdr:cNvSpPr txBox="1"/>
      </xdr:nvSpPr>
      <xdr:spPr>
        <a:xfrm>
          <a:off x="10528300" y="992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65945</xdr:rowOff>
    </xdr:from>
    <xdr:to>
      <xdr:col>50</xdr:col>
      <xdr:colOff>165100</xdr:colOff>
      <xdr:row>55</xdr:row>
      <xdr:rowOff>167545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9588500" y="94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12622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9372111" y="92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86652</xdr:rowOff>
    </xdr:from>
    <xdr:to>
      <xdr:col>46</xdr:col>
      <xdr:colOff>38100</xdr:colOff>
      <xdr:row>58</xdr:row>
      <xdr:rowOff>16802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8699500" y="98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7929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8483111" y="99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101721</xdr:rowOff>
    </xdr:from>
    <xdr:to>
      <xdr:col>41</xdr:col>
      <xdr:colOff>101600</xdr:colOff>
      <xdr:row>57</xdr:row>
      <xdr:rowOff>31871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7810500" y="970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22998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7594111" y="979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13253</xdr:rowOff>
    </xdr:from>
    <xdr:to>
      <xdr:col>36</xdr:col>
      <xdr:colOff>165100</xdr:colOff>
      <xdr:row>57</xdr:row>
      <xdr:rowOff>114853</xdr:rowOff>
    </xdr:to>
    <xdr:sp macro="" textlink="">
      <xdr:nvSpPr>
        <xdr:cNvPr id="386" name="楕円 385">
          <a:extLst>
            <a:ext uri="{FF2B5EF4-FFF2-40B4-BE49-F238E27FC236}">
              <a16:creationId xmlns:a16="http://schemas.microsoft.com/office/drawing/2014/main" id="{00000000-0008-0000-0600-000082010000}"/>
            </a:ext>
          </a:extLst>
        </xdr:cNvPr>
        <xdr:cNvSpPr/>
      </xdr:nvSpPr>
      <xdr:spPr>
        <a:xfrm>
          <a:off x="6921500" y="978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105980</xdr:rowOff>
    </xdr:from>
    <xdr:ext cx="534377"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705111" y="987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5" name="正方形/長方形 394">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a:extLst>
            <a:ext uri="{FF2B5EF4-FFF2-40B4-BE49-F238E27FC236}">
              <a16:creationId xmlns:a16="http://schemas.microsoft.com/office/drawing/2014/main" id="{00000000-0008-0000-06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2" name="普通建設事業費 （ うち新規整備　）最小値テキスト">
          <a:extLst>
            <a:ext uri="{FF2B5EF4-FFF2-40B4-BE49-F238E27FC236}">
              <a16:creationId xmlns:a16="http://schemas.microsoft.com/office/drawing/2014/main" id="{00000000-0008-0000-0600-00009C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4" name="普通建設事業費 （ うち新規整備　）最大値テキスト">
          <a:extLst>
            <a:ext uri="{FF2B5EF4-FFF2-40B4-BE49-F238E27FC236}">
              <a16:creationId xmlns:a16="http://schemas.microsoft.com/office/drawing/2014/main" id="{00000000-0008-0000-0600-00009E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136499</xdr:rowOff>
    </xdr:from>
    <xdr:to>
      <xdr:col>55</xdr:col>
      <xdr:colOff>0</xdr:colOff>
      <xdr:row>78</xdr:row>
      <xdr:rowOff>112954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9639300" y="12480899"/>
          <a:ext cx="838200" cy="10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7" name="普通建設事業費 （ うち新規整備　）平均値テキスト">
          <a:extLst>
            <a:ext uri="{FF2B5EF4-FFF2-40B4-BE49-F238E27FC236}">
              <a16:creationId xmlns:a16="http://schemas.microsoft.com/office/drawing/2014/main" id="{00000000-0008-0000-0600-0000A1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136499</xdr:rowOff>
    </xdr:from>
    <xdr:to>
      <xdr:col>50</xdr:col>
      <xdr:colOff>114300</xdr:colOff>
      <xdr:row>76</xdr:row>
      <xdr:rowOff>41021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8750300" y="12480899"/>
          <a:ext cx="889000" cy="59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36982</xdr:rowOff>
    </xdr:from>
    <xdr:to>
      <xdr:col>45</xdr:col>
      <xdr:colOff>177800</xdr:colOff>
      <xdr:row>76</xdr:row>
      <xdr:rowOff>41021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7861300" y="12895732"/>
          <a:ext cx="889000" cy="17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36982</xdr:rowOff>
    </xdr:from>
    <xdr:to>
      <xdr:col>41</xdr:col>
      <xdr:colOff>50800</xdr:colOff>
      <xdr:row>76</xdr:row>
      <xdr:rowOff>73940</xdr:rowOff>
    </xdr:to>
    <xdr:cxnSp macro="">
      <xdr:nvCxnSpPr>
        <xdr:cNvPr id="425" name="直線コネクタ 424">
          <a:extLst>
            <a:ext uri="{FF2B5EF4-FFF2-40B4-BE49-F238E27FC236}">
              <a16:creationId xmlns:a16="http://schemas.microsoft.com/office/drawing/2014/main" id="{00000000-0008-0000-0600-0000A9010000}"/>
            </a:ext>
          </a:extLst>
        </xdr:cNvPr>
        <xdr:cNvCxnSpPr/>
      </xdr:nvCxnSpPr>
      <xdr:spPr>
        <a:xfrm flipV="1">
          <a:off x="6972300" y="12895732"/>
          <a:ext cx="889000" cy="20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62154</xdr:rowOff>
    </xdr:from>
    <xdr:to>
      <xdr:col>55</xdr:col>
      <xdr:colOff>50800</xdr:colOff>
      <xdr:row>78</xdr:row>
      <xdr:rowOff>163754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10426700" y="134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148531</xdr:rowOff>
    </xdr:from>
    <xdr:ext cx="469744" cy="259045"/>
    <xdr:sp macro="" textlink="">
      <xdr:nvSpPr>
        <xdr:cNvPr id="436" name="普通建設事業費 （ うち新規整備　）該当値テキスト">
          <a:extLst>
            <a:ext uri="{FF2B5EF4-FFF2-40B4-BE49-F238E27FC236}">
              <a16:creationId xmlns:a16="http://schemas.microsoft.com/office/drawing/2014/main" id="{00000000-0008-0000-0600-0000B4010000}"/>
            </a:ext>
          </a:extLst>
        </xdr:cNvPr>
        <xdr:cNvSpPr txBox="1"/>
      </xdr:nvSpPr>
      <xdr:spPr>
        <a:xfrm>
          <a:off x="10528300" y="1335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85699</xdr:rowOff>
    </xdr:from>
    <xdr:to>
      <xdr:col>50</xdr:col>
      <xdr:colOff>165100</xdr:colOff>
      <xdr:row>73</xdr:row>
      <xdr:rowOff>15849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9588500" y="124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32376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9372111" y="122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161671</xdr:rowOff>
    </xdr:from>
    <xdr:to>
      <xdr:col>46</xdr:col>
      <xdr:colOff>38100</xdr:colOff>
      <xdr:row>76</xdr:row>
      <xdr:rowOff>91821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8699500" y="1302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108348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8483111" y="1279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157632</xdr:rowOff>
    </xdr:from>
    <xdr:to>
      <xdr:col>41</xdr:col>
      <xdr:colOff>101600</xdr:colOff>
      <xdr:row>75</xdr:row>
      <xdr:rowOff>87782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7810500" y="1284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104309</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7594111" y="1262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23140</xdr:rowOff>
    </xdr:from>
    <xdr:to>
      <xdr:col>36</xdr:col>
      <xdr:colOff>165100</xdr:colOff>
      <xdr:row>76</xdr:row>
      <xdr:rowOff>124740</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6921500" y="130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115867</xdr:rowOff>
    </xdr:from>
    <xdr:ext cx="534377"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705111" y="131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45993</xdr:rowOff>
    </xdr:from>
    <xdr:to>
      <xdr:col>55</xdr:col>
      <xdr:colOff>0</xdr:colOff>
      <xdr:row>97</xdr:row>
      <xdr:rowOff>105411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676643"/>
          <a:ext cx="838200" cy="5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105411</xdr:rowOff>
    </xdr:from>
    <xdr:to>
      <xdr:col>50</xdr:col>
      <xdr:colOff>114300</xdr:colOff>
      <xdr:row>97</xdr:row>
      <xdr:rowOff>131051</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8750300" y="16736061"/>
          <a:ext cx="889000" cy="2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36964</xdr:rowOff>
    </xdr:from>
    <xdr:to>
      <xdr:col>45</xdr:col>
      <xdr:colOff>177800</xdr:colOff>
      <xdr:row>97</xdr:row>
      <xdr:rowOff>131051</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6667614"/>
          <a:ext cx="889000" cy="9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36964</xdr:rowOff>
    </xdr:from>
    <xdr:to>
      <xdr:col>41</xdr:col>
      <xdr:colOff>50800</xdr:colOff>
      <xdr:row>97</xdr:row>
      <xdr:rowOff>49688</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667614"/>
          <a:ext cx="88900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166643</xdr:rowOff>
    </xdr:from>
    <xdr:to>
      <xdr:col>55</xdr:col>
      <xdr:colOff>50800</xdr:colOff>
      <xdr:row>97</xdr:row>
      <xdr:rowOff>96793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62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145070</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60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54611</xdr:rowOff>
    </xdr:from>
    <xdr:to>
      <xdr:col>50</xdr:col>
      <xdr:colOff>165100</xdr:colOff>
      <xdr:row>97</xdr:row>
      <xdr:rowOff>156211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6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147338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80251</xdr:rowOff>
    </xdr:from>
    <xdr:to>
      <xdr:col>46</xdr:col>
      <xdr:colOff>38100</xdr:colOff>
      <xdr:row>98</xdr:row>
      <xdr:rowOff>10401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71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80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157614</xdr:rowOff>
    </xdr:from>
    <xdr:to>
      <xdr:col>41</xdr:col>
      <xdr:colOff>101600</xdr:colOff>
      <xdr:row>97</xdr:row>
      <xdr:rowOff>87764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61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78891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70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170338</xdr:rowOff>
    </xdr:from>
    <xdr:to>
      <xdr:col>36</xdr:col>
      <xdr:colOff>165100</xdr:colOff>
      <xdr:row>97</xdr:row>
      <xdr:rowOff>100488</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6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91615</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7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6" name="災害復旧事業費グラフ枠">
          <a:extLst>
            <a:ext uri="{FF2B5EF4-FFF2-40B4-BE49-F238E27FC236}">
              <a16:creationId xmlns:a16="http://schemas.microsoft.com/office/drawing/2014/main" id="{00000000-0008-0000-0600-00000E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8" name="災害復旧事業費最小値テキスト">
          <a:extLst>
            <a:ext uri="{FF2B5EF4-FFF2-40B4-BE49-F238E27FC236}">
              <a16:creationId xmlns:a16="http://schemas.microsoft.com/office/drawing/2014/main" id="{00000000-0008-0000-0600-00001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0" name="災害復旧事業費最大値テキスト">
          <a:extLst>
            <a:ext uri="{FF2B5EF4-FFF2-40B4-BE49-F238E27FC236}">
              <a16:creationId xmlns:a16="http://schemas.microsoft.com/office/drawing/2014/main" id="{00000000-0008-0000-0600-000012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69052</xdr:rowOff>
    </xdr:from>
    <xdr:to>
      <xdr:col>85</xdr:col>
      <xdr:colOff>127000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5481300" y="6755602"/>
          <a:ext cx="838200" cy="2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3" name="災害復旧事業費平均値テキスト">
          <a:extLst>
            <a:ext uri="{FF2B5EF4-FFF2-40B4-BE49-F238E27FC236}">
              <a16:creationId xmlns:a16="http://schemas.microsoft.com/office/drawing/2014/main" id="{00000000-0008-0000-0600-000015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69052</xdr:rowOff>
    </xdr:from>
    <xdr:to>
      <xdr:col>81</xdr:col>
      <xdr:colOff>50800</xdr:colOff>
      <xdr:row>39</xdr:row>
      <xdr:rowOff>88211</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4592300" y="6755602"/>
          <a:ext cx="889000" cy="1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88211</xdr:rowOff>
    </xdr:from>
    <xdr:to>
      <xdr:col>76</xdr:col>
      <xdr:colOff>114300</xdr:colOff>
      <xdr:row>39</xdr:row>
      <xdr:rowOff>98878</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flipV="1">
          <a:off x="13703300" y="6774761"/>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2" name="災害復旧事業費該当値テキスト">
          <a:extLst>
            <a:ext uri="{FF2B5EF4-FFF2-40B4-BE49-F238E27FC236}">
              <a16:creationId xmlns:a16="http://schemas.microsoft.com/office/drawing/2014/main" id="{00000000-0008-0000-0600-000028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18252</xdr:rowOff>
    </xdr:from>
    <xdr:to>
      <xdr:col>81</xdr:col>
      <xdr:colOff>101600</xdr:colOff>
      <xdr:row>39</xdr:row>
      <xdr:rowOff>119852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5430500" y="670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110979</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292017" y="6797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37411</xdr:rowOff>
    </xdr:from>
    <xdr:to>
      <xdr:col>76</xdr:col>
      <xdr:colOff>165100</xdr:colOff>
      <xdr:row>39</xdr:row>
      <xdr:rowOff>139011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4541500" y="672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130138</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4435333" y="6816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30498</xdr:rowOff>
    </xdr:from>
    <xdr:to>
      <xdr:col>85</xdr:col>
      <xdr:colOff>127000</xdr:colOff>
      <xdr:row>75</xdr:row>
      <xdr:rowOff>32121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5481300" y="12889248"/>
          <a:ext cx="8382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23091</xdr:rowOff>
    </xdr:from>
    <xdr:to>
      <xdr:col>81</xdr:col>
      <xdr:colOff>50800</xdr:colOff>
      <xdr:row>75</xdr:row>
      <xdr:rowOff>32121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4592300" y="12881841"/>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147038</xdr:rowOff>
    </xdr:from>
    <xdr:to>
      <xdr:col>76</xdr:col>
      <xdr:colOff>114300</xdr:colOff>
      <xdr:row>75</xdr:row>
      <xdr:rowOff>23091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3703300" y="12834338"/>
          <a:ext cx="889000" cy="4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107993</xdr:rowOff>
    </xdr:from>
    <xdr:to>
      <xdr:col>71</xdr:col>
      <xdr:colOff>177800</xdr:colOff>
      <xdr:row>74</xdr:row>
      <xdr:rowOff>147038</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814300" y="12795293"/>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151148</xdr:rowOff>
    </xdr:from>
    <xdr:to>
      <xdr:col>85</xdr:col>
      <xdr:colOff>177800</xdr:colOff>
      <xdr:row>75</xdr:row>
      <xdr:rowOff>81298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8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2575</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68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152771</xdr:rowOff>
    </xdr:from>
    <xdr:to>
      <xdr:col>81</xdr:col>
      <xdr:colOff>101600</xdr:colOff>
      <xdr:row>75</xdr:row>
      <xdr:rowOff>82921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84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99448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61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143741</xdr:rowOff>
    </xdr:from>
    <xdr:to>
      <xdr:col>76</xdr:col>
      <xdr:colOff>165100</xdr:colOff>
      <xdr:row>75</xdr:row>
      <xdr:rowOff>73891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83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90418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60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96238</xdr:rowOff>
    </xdr:from>
    <xdr:to>
      <xdr:col>72</xdr:col>
      <xdr:colOff>38100</xdr:colOff>
      <xdr:row>75</xdr:row>
      <xdr:rowOff>26388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78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42915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55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57193</xdr:rowOff>
    </xdr:from>
    <xdr:to>
      <xdr:col>67</xdr:col>
      <xdr:colOff>101600</xdr:colOff>
      <xdr:row>74</xdr:row>
      <xdr:rowOff>158793</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7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3870</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51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58413</xdr:rowOff>
    </xdr:from>
    <xdr:to>
      <xdr:col>85</xdr:col>
      <xdr:colOff>127000</xdr:colOff>
      <xdr:row>98</xdr:row>
      <xdr:rowOff>149740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860513"/>
          <a:ext cx="838200" cy="9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149740</xdr:rowOff>
    </xdr:from>
    <xdr:to>
      <xdr:col>81</xdr:col>
      <xdr:colOff>50800</xdr:colOff>
      <xdr:row>99</xdr:row>
      <xdr:rowOff>19686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4592300" y="16951840"/>
          <a:ext cx="889000" cy="4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19686</xdr:rowOff>
    </xdr:from>
    <xdr:to>
      <xdr:col>76</xdr:col>
      <xdr:colOff>114300</xdr:colOff>
      <xdr:row>99</xdr:row>
      <xdr:rowOff>20486</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993236"/>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20486</xdr:rowOff>
    </xdr:from>
    <xdr:to>
      <xdr:col>71</xdr:col>
      <xdr:colOff>177800</xdr:colOff>
      <xdr:row>99</xdr:row>
      <xdr:rowOff>24391</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994036"/>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7613</xdr:rowOff>
    </xdr:from>
    <xdr:to>
      <xdr:col>85</xdr:col>
      <xdr:colOff>177800</xdr:colOff>
      <xdr:row>98</xdr:row>
      <xdr:rowOff>109213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80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157490</xdr:rowOff>
    </xdr:from>
    <xdr:ext cx="469744"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78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98940</xdr:rowOff>
    </xdr:from>
    <xdr:to>
      <xdr:col>81</xdr:col>
      <xdr:colOff>101600</xdr:colOff>
      <xdr:row>99</xdr:row>
      <xdr:rowOff>29090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9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20217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99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140336</xdr:rowOff>
    </xdr:from>
    <xdr:to>
      <xdr:col>76</xdr:col>
      <xdr:colOff>165100</xdr:colOff>
      <xdr:row>99</xdr:row>
      <xdr:rowOff>70486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94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61613</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57428" y="1703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141136</xdr:rowOff>
    </xdr:from>
    <xdr:to>
      <xdr:col>72</xdr:col>
      <xdr:colOff>38100</xdr:colOff>
      <xdr:row>99</xdr:row>
      <xdr:rowOff>71286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94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62413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68428" y="1703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145041</xdr:rowOff>
    </xdr:from>
    <xdr:to>
      <xdr:col>67</xdr:col>
      <xdr:colOff>101600</xdr:colOff>
      <xdr:row>99</xdr:row>
      <xdr:rowOff>75191</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94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66318</xdr:rowOff>
    </xdr:from>
    <xdr:ext cx="469744"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79428" y="1703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13951</xdr:rowOff>
    </xdr:from>
    <xdr:to>
      <xdr:col>116</xdr:col>
      <xdr:colOff>63500</xdr:colOff>
      <xdr:row>59</xdr:row>
      <xdr:rowOff>28619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29501"/>
          <a:ext cx="8382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13951</xdr:rowOff>
    </xdr:from>
    <xdr:to>
      <xdr:col>111</xdr:col>
      <xdr:colOff>177800</xdr:colOff>
      <xdr:row>59</xdr:row>
      <xdr:rowOff>14294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129501"/>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14294</xdr:rowOff>
    </xdr:from>
    <xdr:to>
      <xdr:col>107</xdr:col>
      <xdr:colOff>50800</xdr:colOff>
      <xdr:row>59</xdr:row>
      <xdr:rowOff>19094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29844"/>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132385</xdr:rowOff>
    </xdr:from>
    <xdr:to>
      <xdr:col>102</xdr:col>
      <xdr:colOff>114300</xdr:colOff>
      <xdr:row>59</xdr:row>
      <xdr:rowOff>19094</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076485"/>
          <a:ext cx="889000" cy="5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149269</xdr:rowOff>
    </xdr:from>
    <xdr:to>
      <xdr:col>116</xdr:col>
      <xdr:colOff>114300</xdr:colOff>
      <xdr:row>59</xdr:row>
      <xdr:rowOff>79419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9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64196</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08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134601</xdr:rowOff>
    </xdr:from>
    <xdr:to>
      <xdr:col>112</xdr:col>
      <xdr:colOff>38100</xdr:colOff>
      <xdr:row>59</xdr:row>
      <xdr:rowOff>64751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55878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1017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134944</xdr:rowOff>
    </xdr:from>
    <xdr:to>
      <xdr:col>107</xdr:col>
      <xdr:colOff>101600</xdr:colOff>
      <xdr:row>59</xdr:row>
      <xdr:rowOff>65094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7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56221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7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139744</xdr:rowOff>
    </xdr:from>
    <xdr:to>
      <xdr:col>102</xdr:col>
      <xdr:colOff>165100</xdr:colOff>
      <xdr:row>59</xdr:row>
      <xdr:rowOff>69894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8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61021</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7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81585</xdr:rowOff>
    </xdr:from>
    <xdr:to>
      <xdr:col>98</xdr:col>
      <xdr:colOff>38100</xdr:colOff>
      <xdr:row>59</xdr:row>
      <xdr:rowOff>11735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0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2862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96342</xdr:rowOff>
    </xdr:from>
    <xdr:to>
      <xdr:col>116</xdr:col>
      <xdr:colOff>63500</xdr:colOff>
      <xdr:row>73</xdr:row>
      <xdr:rowOff>155245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612192"/>
          <a:ext cx="838200" cy="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155245</xdr:rowOff>
    </xdr:from>
    <xdr:to>
      <xdr:col>111</xdr:col>
      <xdr:colOff>177800</xdr:colOff>
      <xdr:row>74</xdr:row>
      <xdr:rowOff>22161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671095"/>
          <a:ext cx="889000" cy="3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22161</xdr:rowOff>
    </xdr:from>
    <xdr:to>
      <xdr:col>107</xdr:col>
      <xdr:colOff>50800</xdr:colOff>
      <xdr:row>74</xdr:row>
      <xdr:rowOff>52260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709461"/>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52260</xdr:rowOff>
    </xdr:from>
    <xdr:to>
      <xdr:col>102</xdr:col>
      <xdr:colOff>114300</xdr:colOff>
      <xdr:row>74</xdr:row>
      <xdr:rowOff>75578</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739560"/>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45542</xdr:rowOff>
    </xdr:from>
    <xdr:to>
      <xdr:col>116</xdr:col>
      <xdr:colOff>114300</xdr:colOff>
      <xdr:row>73</xdr:row>
      <xdr:rowOff>147142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5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68419</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41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104445</xdr:rowOff>
    </xdr:from>
    <xdr:to>
      <xdr:col>112</xdr:col>
      <xdr:colOff>38100</xdr:colOff>
      <xdr:row>74</xdr:row>
      <xdr:rowOff>34595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62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51122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39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142811</xdr:rowOff>
    </xdr:from>
    <xdr:to>
      <xdr:col>107</xdr:col>
      <xdr:colOff>101600</xdr:colOff>
      <xdr:row>74</xdr:row>
      <xdr:rowOff>72961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6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89488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4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1460</xdr:rowOff>
    </xdr:from>
    <xdr:to>
      <xdr:col>102</xdr:col>
      <xdr:colOff>165100</xdr:colOff>
      <xdr:row>74</xdr:row>
      <xdr:rowOff>103060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6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119587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4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24778</xdr:rowOff>
    </xdr:from>
    <xdr:to>
      <xdr:col>98</xdr:col>
      <xdr:colOff>38100</xdr:colOff>
      <xdr:row>74</xdr:row>
      <xdr:rowOff>126378</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71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142905</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4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　歳出決算総額は、住民一人当たり</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514,593</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円となっている。主な構成項目である扶助費は、</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184,856</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円となり、前年度から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5,235</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の増となっているが、これは国庫補助事業である物価高騰対応重点支援給付金や電力・ガス・食料品等価格高騰重点支援給付金、子育て世帯支援給付金の事業終了に伴う減があったものの、定額減税補足給付金の支給事業実施による増や、私立保育所等運営事業の国単価増によるものである。次に大きな構成項目である物件費は、住民一人当たり</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59,750</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円となっており、前年度から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2,644</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円の増となっているが、これは情報システム更新事業の増や物件費全体における物価や人件費の高騰によるものである。</a:t>
          </a:r>
          <a:endPar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　人件費は、住民一人当たり</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55,970</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円となっており、前年度から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7,000</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の増となっているが、これは、定年延長に伴う退職手当の増、会計年度任用職員の勤勉手当の増等によるものである。人件費については、類似団体の中でも低い水準となっており、これは、定員管理計画に基づく職員数の削減の取組等によるものであり、今後も、定員管理計画を基本としながら、施設の管理体制の見直し、指定管理者制度の導入、アウトソーシングの活用など行財政改革の取組を推進し、適正な定員管理を継続していく。</a:t>
          </a:r>
          <a:endPar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　維持補修費は住民一人当たり</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31,158</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円となっており、前年度から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16,554</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円の増となっているが、これは、記録的な豪雪に伴う除排雪経費の増加によるものである。維持補修費については、類似団体で最も高い水準となっているが、これは豪雪都市である本市特有の事情によるものであり、今後も同様の事由で多額の支出が予想されることから、不断の事業見直しを進めて、持続可能な財政経営に努めていく。</a:t>
          </a:r>
          <a:endPar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138938</xdr:rowOff>
    </xdr:from>
    <xdr:to>
      <xdr:col>24</xdr:col>
      <xdr:colOff>63500</xdr:colOff>
      <xdr:row>34</xdr:row>
      <xdr:rowOff>33782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96788"/>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98552</xdr:rowOff>
    </xdr:from>
    <xdr:to>
      <xdr:col>19</xdr:col>
      <xdr:colOff>177800</xdr:colOff>
      <xdr:row>34</xdr:row>
      <xdr:rowOff>33782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56402"/>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98552</xdr:rowOff>
    </xdr:from>
    <xdr:to>
      <xdr:col>15</xdr:col>
      <xdr:colOff>50800</xdr:colOff>
      <xdr:row>33</xdr:row>
      <xdr:rowOff>119126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5640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119126</xdr:rowOff>
    </xdr:from>
    <xdr:to>
      <xdr:col>10</xdr:col>
      <xdr:colOff>114300</xdr:colOff>
      <xdr:row>34</xdr:row>
      <xdr:rowOff>11684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769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88138</xdr:rowOff>
    </xdr:from>
    <xdr:to>
      <xdr:col>24</xdr:col>
      <xdr:colOff>114300</xdr:colOff>
      <xdr:row>34</xdr:row>
      <xdr:rowOff>18288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4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111015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9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154432</xdr:rowOff>
    </xdr:from>
    <xdr:to>
      <xdr:col>20</xdr:col>
      <xdr:colOff>38100</xdr:colOff>
      <xdr:row>34</xdr:row>
      <xdr:rowOff>84582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101109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8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47752</xdr:rowOff>
    </xdr:from>
    <xdr:to>
      <xdr:col>15</xdr:col>
      <xdr:colOff>101600</xdr:colOff>
      <xdr:row>33</xdr:row>
      <xdr:rowOff>149352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165879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68326</xdr:rowOff>
    </xdr:from>
    <xdr:to>
      <xdr:col>10</xdr:col>
      <xdr:colOff>165100</xdr:colOff>
      <xdr:row>33</xdr:row>
      <xdr:rowOff>169926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15003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0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132334</xdr:rowOff>
    </xdr:from>
    <xdr:to>
      <xdr:col>6</xdr:col>
      <xdr:colOff>38100</xdr:colOff>
      <xdr:row>34</xdr:row>
      <xdr:rowOff>62484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79011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6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26073</xdr:rowOff>
    </xdr:from>
    <xdr:to>
      <xdr:col>24</xdr:col>
      <xdr:colOff>63500</xdr:colOff>
      <xdr:row>58</xdr:row>
      <xdr:rowOff>75794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70173"/>
          <a:ext cx="8382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75794</xdr:rowOff>
    </xdr:from>
    <xdr:to>
      <xdr:col>19</xdr:col>
      <xdr:colOff>177800</xdr:colOff>
      <xdr:row>58</xdr:row>
      <xdr:rowOff>140373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19894"/>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140373</xdr:rowOff>
    </xdr:from>
    <xdr:to>
      <xdr:col>15</xdr:col>
      <xdr:colOff>50800</xdr:colOff>
      <xdr:row>59</xdr:row>
      <xdr:rowOff>7188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84473"/>
          <a:ext cx="8890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85090</xdr:rowOff>
    </xdr:from>
    <xdr:to>
      <xdr:col>10</xdr:col>
      <xdr:colOff>114300</xdr:colOff>
      <xdr:row>59</xdr:row>
      <xdr:rowOff>7188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29040"/>
          <a:ext cx="889000" cy="129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146723</xdr:rowOff>
    </xdr:from>
    <xdr:to>
      <xdr:col>24</xdr:col>
      <xdr:colOff>114300</xdr:colOff>
      <xdr:row>58</xdr:row>
      <xdr:rowOff>76873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125150</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24994</xdr:rowOff>
    </xdr:from>
    <xdr:to>
      <xdr:col>20</xdr:col>
      <xdr:colOff>38100</xdr:colOff>
      <xdr:row>58</xdr:row>
      <xdr:rowOff>126594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6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117721</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6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89573</xdr:rowOff>
    </xdr:from>
    <xdr:to>
      <xdr:col>15</xdr:col>
      <xdr:colOff>101600</xdr:colOff>
      <xdr:row>59</xdr:row>
      <xdr:rowOff>19723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10850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2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127838</xdr:rowOff>
    </xdr:from>
    <xdr:to>
      <xdr:col>10</xdr:col>
      <xdr:colOff>165100</xdr:colOff>
      <xdr:row>59</xdr:row>
      <xdr:rowOff>57988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49115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6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34290</xdr:rowOff>
    </xdr:from>
    <xdr:to>
      <xdr:col>6</xdr:col>
      <xdr:colOff>38100</xdr:colOff>
      <xdr:row>51</xdr:row>
      <xdr:rowOff>135890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127017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7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36974</xdr:rowOff>
    </xdr:from>
    <xdr:to>
      <xdr:col>24</xdr:col>
      <xdr:colOff>63500</xdr:colOff>
      <xdr:row>75</xdr:row>
      <xdr:rowOff>101425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895724"/>
          <a:ext cx="838200" cy="6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101425</xdr:rowOff>
    </xdr:from>
    <xdr:to>
      <xdr:col>19</xdr:col>
      <xdr:colOff>177800</xdr:colOff>
      <xdr:row>76</xdr:row>
      <xdr:rowOff>55423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960175"/>
          <a:ext cx="889000" cy="12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142588</xdr:rowOff>
    </xdr:from>
    <xdr:to>
      <xdr:col>15</xdr:col>
      <xdr:colOff>50800</xdr:colOff>
      <xdr:row>76</xdr:row>
      <xdr:rowOff>55423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001338"/>
          <a:ext cx="889000" cy="8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142588</xdr:rowOff>
    </xdr:from>
    <xdr:to>
      <xdr:col>10</xdr:col>
      <xdr:colOff>114300</xdr:colOff>
      <xdr:row>77</xdr:row>
      <xdr:rowOff>5817</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001338"/>
          <a:ext cx="889000" cy="20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157624</xdr:rowOff>
    </xdr:from>
    <xdr:to>
      <xdr:col>24</xdr:col>
      <xdr:colOff>114300</xdr:colOff>
      <xdr:row>75</xdr:row>
      <xdr:rowOff>87774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84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9051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696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50625</xdr:rowOff>
    </xdr:from>
    <xdr:to>
      <xdr:col>20</xdr:col>
      <xdr:colOff>38100</xdr:colOff>
      <xdr:row>75</xdr:row>
      <xdr:rowOff>152225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90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168752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8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4623</xdr:rowOff>
    </xdr:from>
    <xdr:to>
      <xdr:col>15</xdr:col>
      <xdr:colOff>101600</xdr:colOff>
      <xdr:row>76</xdr:row>
      <xdr:rowOff>106223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0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122750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8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91788</xdr:rowOff>
    </xdr:from>
    <xdr:to>
      <xdr:col>10</xdr:col>
      <xdr:colOff>165100</xdr:colOff>
      <xdr:row>76</xdr:row>
      <xdr:rowOff>21938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38465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72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126467</xdr:rowOff>
    </xdr:from>
    <xdr:to>
      <xdr:col>6</xdr:col>
      <xdr:colOff>38100</xdr:colOff>
      <xdr:row>77</xdr:row>
      <xdr:rowOff>56617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5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73144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3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89636</xdr:rowOff>
    </xdr:from>
    <xdr:to>
      <xdr:col>24</xdr:col>
      <xdr:colOff>63500</xdr:colOff>
      <xdr:row>96</xdr:row>
      <xdr:rowOff>146397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48836"/>
          <a:ext cx="8382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61244</xdr:rowOff>
    </xdr:from>
    <xdr:to>
      <xdr:col>19</xdr:col>
      <xdr:colOff>177800</xdr:colOff>
      <xdr:row>96</xdr:row>
      <xdr:rowOff>146397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520444"/>
          <a:ext cx="889000" cy="8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61244</xdr:rowOff>
    </xdr:from>
    <xdr:to>
      <xdr:col>15</xdr:col>
      <xdr:colOff>50800</xdr:colOff>
      <xdr:row>96</xdr:row>
      <xdr:rowOff>150079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520444"/>
          <a:ext cx="889000" cy="8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150079</xdr:rowOff>
    </xdr:from>
    <xdr:to>
      <xdr:col>10</xdr:col>
      <xdr:colOff>114300</xdr:colOff>
      <xdr:row>98</xdr:row>
      <xdr:rowOff>15044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609279"/>
          <a:ext cx="889000" cy="20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38836</xdr:rowOff>
    </xdr:from>
    <xdr:to>
      <xdr:col>24</xdr:col>
      <xdr:colOff>114300</xdr:colOff>
      <xdr:row>96</xdr:row>
      <xdr:rowOff>140436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9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17263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7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95597</xdr:rowOff>
    </xdr:from>
    <xdr:to>
      <xdr:col>20</xdr:col>
      <xdr:colOff>38100</xdr:colOff>
      <xdr:row>97</xdr:row>
      <xdr:rowOff>25747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5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4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10444</xdr:rowOff>
    </xdr:from>
    <xdr:to>
      <xdr:col>15</xdr:col>
      <xdr:colOff>101600</xdr:colOff>
      <xdr:row>96</xdr:row>
      <xdr:rowOff>112044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103171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6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99279</xdr:rowOff>
    </xdr:from>
    <xdr:to>
      <xdr:col>10</xdr:col>
      <xdr:colOff>165100</xdr:colOff>
      <xdr:row>97</xdr:row>
      <xdr:rowOff>29429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55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20556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5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135694</xdr:rowOff>
    </xdr:from>
    <xdr:to>
      <xdr:col>6</xdr:col>
      <xdr:colOff>38100</xdr:colOff>
      <xdr:row>98</xdr:row>
      <xdr:rowOff>65844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6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56971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5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163475</xdr:rowOff>
    </xdr:from>
    <xdr:to>
      <xdr:col>55</xdr:col>
      <xdr:colOff>0</xdr:colOff>
      <xdr:row>38</xdr:row>
      <xdr:rowOff>16713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07125"/>
          <a:ext cx="8382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163475</xdr:rowOff>
    </xdr:from>
    <xdr:to>
      <xdr:col>50</xdr:col>
      <xdr:colOff>114300</xdr:colOff>
      <xdr:row>38</xdr:row>
      <xdr:rowOff>21286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07125"/>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21286</xdr:rowOff>
    </xdr:from>
    <xdr:to>
      <xdr:col>45</xdr:col>
      <xdr:colOff>177800</xdr:colOff>
      <xdr:row>38</xdr:row>
      <xdr:rowOff>25400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36386"/>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24029</xdr:rowOff>
    </xdr:from>
    <xdr:to>
      <xdr:col>41</xdr:col>
      <xdr:colOff>50800</xdr:colOff>
      <xdr:row>38</xdr:row>
      <xdr:rowOff>25400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391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137363</xdr:rowOff>
    </xdr:from>
    <xdr:to>
      <xdr:col>55</xdr:col>
      <xdr:colOff>50800</xdr:colOff>
      <xdr:row>38</xdr:row>
      <xdr:rowOff>67514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1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52290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9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112675</xdr:rowOff>
    </xdr:from>
    <xdr:to>
      <xdr:col>50</xdr:col>
      <xdr:colOff>165100</xdr:colOff>
      <xdr:row>38</xdr:row>
      <xdr:rowOff>42825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33952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49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141935</xdr:rowOff>
    </xdr:from>
    <xdr:to>
      <xdr:col>46</xdr:col>
      <xdr:colOff>38100</xdr:colOff>
      <xdr:row>38</xdr:row>
      <xdr:rowOff>72086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55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63213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146050</xdr:rowOff>
    </xdr:from>
    <xdr:to>
      <xdr:col>41</xdr:col>
      <xdr:colOff>101600</xdr:colOff>
      <xdr:row>38</xdr:row>
      <xdr:rowOff>76200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67327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82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144678</xdr:rowOff>
    </xdr:from>
    <xdr:to>
      <xdr:col>36</xdr:col>
      <xdr:colOff>165100</xdr:colOff>
      <xdr:row>38</xdr:row>
      <xdr:rowOff>74828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65956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81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80111</xdr:rowOff>
    </xdr:from>
    <xdr:to>
      <xdr:col>55</xdr:col>
      <xdr:colOff>0</xdr:colOff>
      <xdr:row>56</xdr:row>
      <xdr:rowOff>113944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681311"/>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80111</xdr:rowOff>
    </xdr:from>
    <xdr:to>
      <xdr:col>50</xdr:col>
      <xdr:colOff>114300</xdr:colOff>
      <xdr:row>56</xdr:row>
      <xdr:rowOff>152044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81311"/>
          <a:ext cx="889000" cy="7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133680</xdr:rowOff>
    </xdr:from>
    <xdr:to>
      <xdr:col>45</xdr:col>
      <xdr:colOff>177800</xdr:colOff>
      <xdr:row>56</xdr:row>
      <xdr:rowOff>152044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34880"/>
          <a:ext cx="8890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131242</xdr:rowOff>
    </xdr:from>
    <xdr:to>
      <xdr:col>41</xdr:col>
      <xdr:colOff>50800</xdr:colOff>
      <xdr:row>56</xdr:row>
      <xdr:rowOff>133680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732442"/>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63144</xdr:rowOff>
    </xdr:from>
    <xdr:to>
      <xdr:col>55</xdr:col>
      <xdr:colOff>50800</xdr:colOff>
      <xdr:row>56</xdr:row>
      <xdr:rowOff>164744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6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86021</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1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29311</xdr:rowOff>
    </xdr:from>
    <xdr:to>
      <xdr:col>50</xdr:col>
      <xdr:colOff>165100</xdr:colOff>
      <xdr:row>56</xdr:row>
      <xdr:rowOff>130911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147438</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40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101244</xdr:rowOff>
    </xdr:from>
    <xdr:to>
      <xdr:col>46</xdr:col>
      <xdr:colOff>38100</xdr:colOff>
      <xdr:row>57</xdr:row>
      <xdr:rowOff>31394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22521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7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82880</xdr:rowOff>
    </xdr:from>
    <xdr:to>
      <xdr:col>41</xdr:col>
      <xdr:colOff>101600</xdr:colOff>
      <xdr:row>57</xdr:row>
      <xdr:rowOff>13030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29557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80442</xdr:rowOff>
    </xdr:from>
    <xdr:to>
      <xdr:col>36</xdr:col>
      <xdr:colOff>165100</xdr:colOff>
      <xdr:row>57</xdr:row>
      <xdr:rowOff>10592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1719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7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2617</xdr:rowOff>
    </xdr:from>
    <xdr:to>
      <xdr:col>55</xdr:col>
      <xdr:colOff>0</xdr:colOff>
      <xdr:row>78</xdr:row>
      <xdr:rowOff>74149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75717"/>
          <a:ext cx="838200" cy="7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14351</xdr:rowOff>
    </xdr:from>
    <xdr:to>
      <xdr:col>50</xdr:col>
      <xdr:colOff>114300</xdr:colOff>
      <xdr:row>78</xdr:row>
      <xdr:rowOff>2617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16001"/>
          <a:ext cx="889000" cy="15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14351</xdr:rowOff>
    </xdr:from>
    <xdr:to>
      <xdr:col>45</xdr:col>
      <xdr:colOff>177800</xdr:colOff>
      <xdr:row>77</xdr:row>
      <xdr:rowOff>151797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16001"/>
          <a:ext cx="889000" cy="13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96152</xdr:rowOff>
    </xdr:from>
    <xdr:to>
      <xdr:col>41</xdr:col>
      <xdr:colOff>50800</xdr:colOff>
      <xdr:row>77</xdr:row>
      <xdr:rowOff>151797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7802"/>
          <a:ext cx="889000" cy="5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23349</xdr:rowOff>
    </xdr:from>
    <xdr:to>
      <xdr:col>55</xdr:col>
      <xdr:colOff>50800</xdr:colOff>
      <xdr:row>78</xdr:row>
      <xdr:rowOff>124949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1776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123267</xdr:rowOff>
    </xdr:from>
    <xdr:to>
      <xdr:col>50</xdr:col>
      <xdr:colOff>165100</xdr:colOff>
      <xdr:row>78</xdr:row>
      <xdr:rowOff>53417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44544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135001</xdr:rowOff>
    </xdr:from>
    <xdr:to>
      <xdr:col>46</xdr:col>
      <xdr:colOff>38100</xdr:colOff>
      <xdr:row>77</xdr:row>
      <xdr:rowOff>65151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6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81678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4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100997</xdr:rowOff>
    </xdr:from>
    <xdr:to>
      <xdr:col>41</xdr:col>
      <xdr:colOff>101600</xdr:colOff>
      <xdr:row>78</xdr:row>
      <xdr:rowOff>31147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0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22274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9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45352</xdr:rowOff>
    </xdr:from>
    <xdr:to>
      <xdr:col>36</xdr:col>
      <xdr:colOff>165100</xdr:colOff>
      <xdr:row>77</xdr:row>
      <xdr:rowOff>146952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138079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3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34220</xdr:rowOff>
    </xdr:from>
    <xdr:to>
      <xdr:col>55</xdr:col>
      <xdr:colOff>0</xdr:colOff>
      <xdr:row>96</xdr:row>
      <xdr:rowOff>67768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21970"/>
          <a:ext cx="838200" cy="20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121431</xdr:rowOff>
    </xdr:from>
    <xdr:to>
      <xdr:col>50</xdr:col>
      <xdr:colOff>114300</xdr:colOff>
      <xdr:row>96</xdr:row>
      <xdr:rowOff>67768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09181"/>
          <a:ext cx="889000" cy="11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40239</xdr:rowOff>
    </xdr:from>
    <xdr:to>
      <xdr:col>45</xdr:col>
      <xdr:colOff>177800</xdr:colOff>
      <xdr:row>95</xdr:row>
      <xdr:rowOff>121431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156539"/>
          <a:ext cx="889000" cy="25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40239</xdr:rowOff>
    </xdr:from>
    <xdr:to>
      <xdr:col>41</xdr:col>
      <xdr:colOff>50800</xdr:colOff>
      <xdr:row>94</xdr:row>
      <xdr:rowOff>165666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156539"/>
          <a:ext cx="889000" cy="12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154870</xdr:rowOff>
    </xdr:from>
    <xdr:to>
      <xdr:col>55</xdr:col>
      <xdr:colOff>50800</xdr:colOff>
      <xdr:row>95</xdr:row>
      <xdr:rowOff>85020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6297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2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16968</xdr:rowOff>
    </xdr:from>
    <xdr:to>
      <xdr:col>50</xdr:col>
      <xdr:colOff>165100</xdr:colOff>
      <xdr:row>96</xdr:row>
      <xdr:rowOff>118568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7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135095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5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70631</xdr:rowOff>
    </xdr:from>
    <xdr:to>
      <xdr:col>46</xdr:col>
      <xdr:colOff>38100</xdr:colOff>
      <xdr:row>96</xdr:row>
      <xdr:rowOff>781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5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17308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3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160889</xdr:rowOff>
    </xdr:from>
    <xdr:to>
      <xdr:col>41</xdr:col>
      <xdr:colOff>101600</xdr:colOff>
      <xdr:row>94</xdr:row>
      <xdr:rowOff>91039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0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107566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88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114866</xdr:rowOff>
    </xdr:from>
    <xdr:to>
      <xdr:col>36</xdr:col>
      <xdr:colOff>165100</xdr:colOff>
      <xdr:row>95</xdr:row>
      <xdr:rowOff>45016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3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61543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19522</xdr:rowOff>
    </xdr:from>
    <xdr:to>
      <xdr:col>85</xdr:col>
      <xdr:colOff>127000</xdr:colOff>
      <xdr:row>35</xdr:row>
      <xdr:rowOff>95504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020272"/>
          <a:ext cx="838200" cy="7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95504</xdr:rowOff>
    </xdr:from>
    <xdr:to>
      <xdr:col>81</xdr:col>
      <xdr:colOff>50800</xdr:colOff>
      <xdr:row>35</xdr:row>
      <xdr:rowOff>106934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09625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64806</xdr:rowOff>
    </xdr:from>
    <xdr:to>
      <xdr:col>76</xdr:col>
      <xdr:colOff>114300</xdr:colOff>
      <xdr:row>35</xdr:row>
      <xdr:rowOff>106934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065556"/>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64806</xdr:rowOff>
    </xdr:from>
    <xdr:to>
      <xdr:col>71</xdr:col>
      <xdr:colOff>177800</xdr:colOff>
      <xdr:row>36</xdr:row>
      <xdr:rowOff>8201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065556"/>
          <a:ext cx="889000" cy="11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140172</xdr:rowOff>
    </xdr:from>
    <xdr:to>
      <xdr:col>85</xdr:col>
      <xdr:colOff>177800</xdr:colOff>
      <xdr:row>35</xdr:row>
      <xdr:rowOff>70322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6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163049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2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44704</xdr:rowOff>
    </xdr:from>
    <xdr:to>
      <xdr:col>81</xdr:col>
      <xdr:colOff>101600</xdr:colOff>
      <xdr:row>35</xdr:row>
      <xdr:rowOff>146304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0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162831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82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56134</xdr:rowOff>
    </xdr:from>
    <xdr:to>
      <xdr:col>76</xdr:col>
      <xdr:colOff>165100</xdr:colOff>
      <xdr:row>35</xdr:row>
      <xdr:rowOff>157734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2811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8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14006</xdr:rowOff>
    </xdr:from>
    <xdr:to>
      <xdr:col>72</xdr:col>
      <xdr:colOff>38100</xdr:colOff>
      <xdr:row>35</xdr:row>
      <xdr:rowOff>115606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0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132133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78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128851</xdr:rowOff>
    </xdr:from>
    <xdr:to>
      <xdr:col>67</xdr:col>
      <xdr:colOff>101600</xdr:colOff>
      <xdr:row>36</xdr:row>
      <xdr:rowOff>59001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12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75528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9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147530</xdr:rowOff>
    </xdr:from>
    <xdr:to>
      <xdr:col>85</xdr:col>
      <xdr:colOff>127000</xdr:colOff>
      <xdr:row>56</xdr:row>
      <xdr:rowOff>24314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062930"/>
          <a:ext cx="838200" cy="56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147530</xdr:rowOff>
    </xdr:from>
    <xdr:to>
      <xdr:col>81</xdr:col>
      <xdr:colOff>50800</xdr:colOff>
      <xdr:row>56</xdr:row>
      <xdr:rowOff>77578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062930"/>
          <a:ext cx="889000" cy="61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77578</xdr:rowOff>
    </xdr:from>
    <xdr:to>
      <xdr:col>76</xdr:col>
      <xdr:colOff>114300</xdr:colOff>
      <xdr:row>56</xdr:row>
      <xdr:rowOff>139471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678778"/>
          <a:ext cx="889000" cy="6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115583</xdr:rowOff>
    </xdr:from>
    <xdr:to>
      <xdr:col>71</xdr:col>
      <xdr:colOff>177800</xdr:colOff>
      <xdr:row>56</xdr:row>
      <xdr:rowOff>139471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16783"/>
          <a:ext cx="889000" cy="2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144964</xdr:rowOff>
    </xdr:from>
    <xdr:to>
      <xdr:col>85</xdr:col>
      <xdr:colOff>177800</xdr:colOff>
      <xdr:row>56</xdr:row>
      <xdr:rowOff>75114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7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123391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5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96730</xdr:rowOff>
    </xdr:from>
    <xdr:to>
      <xdr:col>81</xdr:col>
      <xdr:colOff>101600</xdr:colOff>
      <xdr:row>53</xdr:row>
      <xdr:rowOff>26880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01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43407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878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26778</xdr:rowOff>
    </xdr:from>
    <xdr:to>
      <xdr:col>76</xdr:col>
      <xdr:colOff>165100</xdr:colOff>
      <xdr:row>56</xdr:row>
      <xdr:rowOff>128378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144905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40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88671</xdr:rowOff>
    </xdr:from>
    <xdr:to>
      <xdr:col>72</xdr:col>
      <xdr:colOff>38100</xdr:colOff>
      <xdr:row>57</xdr:row>
      <xdr:rowOff>18821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6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35348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46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64783</xdr:rowOff>
    </xdr:from>
    <xdr:to>
      <xdr:col>67</xdr:col>
      <xdr:colOff>101600</xdr:colOff>
      <xdr:row>56</xdr:row>
      <xdr:rowOff>166383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6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11460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44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69052</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13602"/>
          <a:ext cx="838200" cy="2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69052</xdr:rowOff>
    </xdr:from>
    <xdr:to>
      <xdr:col>81</xdr:col>
      <xdr:colOff>50800</xdr:colOff>
      <xdr:row>79</xdr:row>
      <xdr:rowOff>88210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13602"/>
          <a:ext cx="889000" cy="1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88210</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632760"/>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18252</xdr:rowOff>
    </xdr:from>
    <xdr:to>
      <xdr:col>81</xdr:col>
      <xdr:colOff>101600</xdr:colOff>
      <xdr:row>79</xdr:row>
      <xdr:rowOff>119852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6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110979</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55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37410</xdr:rowOff>
    </xdr:from>
    <xdr:to>
      <xdr:col>76</xdr:col>
      <xdr:colOff>165100</xdr:colOff>
      <xdr:row>79</xdr:row>
      <xdr:rowOff>139010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130137</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674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30497</xdr:rowOff>
    </xdr:from>
    <xdr:to>
      <xdr:col>85</xdr:col>
      <xdr:colOff>127000</xdr:colOff>
      <xdr:row>95</xdr:row>
      <xdr:rowOff>32121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18247"/>
          <a:ext cx="838200" cy="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23092</xdr:rowOff>
    </xdr:from>
    <xdr:to>
      <xdr:col>81</xdr:col>
      <xdr:colOff>50800</xdr:colOff>
      <xdr:row>95</xdr:row>
      <xdr:rowOff>32121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310842"/>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147038</xdr:rowOff>
    </xdr:from>
    <xdr:to>
      <xdr:col>76</xdr:col>
      <xdr:colOff>114300</xdr:colOff>
      <xdr:row>95</xdr:row>
      <xdr:rowOff>23092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263338"/>
          <a:ext cx="889000" cy="4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107993</xdr:rowOff>
    </xdr:from>
    <xdr:to>
      <xdr:col>71</xdr:col>
      <xdr:colOff>177800</xdr:colOff>
      <xdr:row>94</xdr:row>
      <xdr:rowOff>147038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224293"/>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151147</xdr:rowOff>
    </xdr:from>
    <xdr:to>
      <xdr:col>85</xdr:col>
      <xdr:colOff>177800</xdr:colOff>
      <xdr:row>95</xdr:row>
      <xdr:rowOff>81297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26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2574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11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152771</xdr:rowOff>
    </xdr:from>
    <xdr:to>
      <xdr:col>81</xdr:col>
      <xdr:colOff>101600</xdr:colOff>
      <xdr:row>95</xdr:row>
      <xdr:rowOff>82921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26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99448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04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143742</xdr:rowOff>
    </xdr:from>
    <xdr:to>
      <xdr:col>76</xdr:col>
      <xdr:colOff>165100</xdr:colOff>
      <xdr:row>95</xdr:row>
      <xdr:rowOff>73892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2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90419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03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96238</xdr:rowOff>
    </xdr:from>
    <xdr:to>
      <xdr:col>72</xdr:col>
      <xdr:colOff>38100</xdr:colOff>
      <xdr:row>95</xdr:row>
      <xdr:rowOff>26388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1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42915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8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57193</xdr:rowOff>
    </xdr:from>
    <xdr:to>
      <xdr:col>67</xdr:col>
      <xdr:colOff>101600</xdr:colOff>
      <xdr:row>94</xdr:row>
      <xdr:rowOff>158793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7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3870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4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2349</xdr:rowOff>
    </xdr:from>
    <xdr:to>
      <xdr:col>116</xdr:col>
      <xdr:colOff>63500</xdr:colOff>
      <xdr:row>36</xdr:row>
      <xdr:rowOff>129032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003099"/>
          <a:ext cx="838200" cy="29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67136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82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115507</xdr:rowOff>
    </xdr:from>
    <xdr:to>
      <xdr:col>111</xdr:col>
      <xdr:colOff>177800</xdr:colOff>
      <xdr:row>36</xdr:row>
      <xdr:rowOff>129032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116257"/>
          <a:ext cx="889000" cy="18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169799</xdr:rowOff>
    </xdr:from>
    <xdr:to>
      <xdr:col>107</xdr:col>
      <xdr:colOff>50800</xdr:colOff>
      <xdr:row>35</xdr:row>
      <xdr:rowOff>115507</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5999099"/>
          <a:ext cx="8890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169799</xdr:rowOff>
    </xdr:from>
    <xdr:to>
      <xdr:col>102</xdr:col>
      <xdr:colOff>114300</xdr:colOff>
      <xdr:row>35</xdr:row>
      <xdr:rowOff>141224</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5999099"/>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31322</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17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32656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122999</xdr:rowOff>
    </xdr:from>
    <xdr:to>
      <xdr:col>116</xdr:col>
      <xdr:colOff>114300</xdr:colOff>
      <xdr:row>35</xdr:row>
      <xdr:rowOff>53149</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595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145876</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580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78232</xdr:rowOff>
    </xdr:from>
    <xdr:to>
      <xdr:col>112</xdr:col>
      <xdr:colOff>38100</xdr:colOff>
      <xdr:row>37</xdr:row>
      <xdr:rowOff>8382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24909</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088428" y="602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64707</xdr:rowOff>
    </xdr:from>
    <xdr:to>
      <xdr:col>107</xdr:col>
      <xdr:colOff>101600</xdr:colOff>
      <xdr:row>35</xdr:row>
      <xdr:rowOff>166307</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06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11384</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99428" y="584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118999</xdr:rowOff>
    </xdr:from>
    <xdr:to>
      <xdr:col>102</xdr:col>
      <xdr:colOff>165100</xdr:colOff>
      <xdr:row>35</xdr:row>
      <xdr:rowOff>49149</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59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65676</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572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90424</xdr:rowOff>
    </xdr:from>
    <xdr:to>
      <xdr:col>98</xdr:col>
      <xdr:colOff>38100</xdr:colOff>
      <xdr:row>36</xdr:row>
      <xdr:rowOff>20574</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09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37101</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586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民生費は、類似団体と比較して一人当たりコストが高い状況が続いており、昨年度に比べ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8,458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240,981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円となっている。これは、児童福祉費における保育無償化による保育所等運営費の増、社会福祉費における対象者の増等に連動した自立支援給付費の増が主な要因となっている。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豪雪災害による除排雪経費の増や給与改定等による人件費の増を賄うために財政調整基金の取崩しが増加し、地方特例交付金や地方消費税交付金、普通交付税等の増により実質収支額は黒字を確保したものの、財政調整基金残高は減少、標準財政規模比における実質単年度収支は</a:t>
          </a:r>
          <a:r>
            <a:rPr kumimoji="1" lang="en-US" altLang="ja-JP" sz="1200">
              <a:solidFill>
                <a:schemeClr val="tx1"/>
              </a:solidFill>
              <a:latin typeface="ＭＳ ゴシック" pitchFamily="49" charset="-128"/>
              <a:ea typeface="ＭＳ ゴシック" pitchFamily="49" charset="-128"/>
            </a:rPr>
            <a:t>7.04</a:t>
          </a:r>
          <a:r>
            <a:rPr kumimoji="1" lang="ja-JP" altLang="en-US" sz="1200">
              <a:solidFill>
                <a:schemeClr val="tx1"/>
              </a:solidFill>
              <a:latin typeface="ＭＳ ゴシック" pitchFamily="49" charset="-128"/>
              <a:ea typeface="ＭＳ ゴシック" pitchFamily="49" charset="-128"/>
            </a:rPr>
            <a:t>ポイント減少した。今後も臨時的、突発的に生じる財政需要に備えるため、より一層の行財政改革の取組により、自主財源の確保や経費節減に努め、健全な財政運営を図っていく。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病院事業会計において、国庫補助金の減少や職員人件費の増加等により収益が悪化、自動車運送事業会計においては横ばいの状況であるが、経営改善計画の見直しを図り、収益改善に努めていくこととしている。また、母子父子寡婦福祉資金貸付金特別会計の赤字部分については、純計上収支均衡となっているものである。</a:t>
          </a:r>
        </a:p>
        <a:p>
          <a:r>
            <a:rPr kumimoji="1" lang="ja-JP" altLang="en-US" sz="1400">
              <a:solidFill>
                <a:schemeClr val="tx1"/>
              </a:solidFill>
              <a:latin typeface="ＭＳ ゴシック" pitchFamily="49" charset="-128"/>
              <a:ea typeface="ＭＳ ゴシック" pitchFamily="49" charset="-128"/>
            </a:rPr>
            <a:t>　公営企業及び準公営企業については、公営企業の基本に則り、中期的な経営計画に基づき、積極的な収入確保と経費削減による経営基盤の強化を図ることにより自律的な経営が原則となっており、その結果として一般会計からの負担が適正な水準となるように見直すこととしている。</a:t>
          </a:r>
        </a:p>
        <a:p>
          <a:r>
            <a:rPr kumimoji="1" lang="ja-JP" altLang="en-US" sz="1400">
              <a:solidFill>
                <a:schemeClr val="tx1"/>
              </a:solidFill>
              <a:latin typeface="ＭＳ ゴシック" pitchFamily="49" charset="-128"/>
              <a:ea typeface="ＭＳ ゴシック" pitchFamily="49" charset="-128"/>
            </a:rPr>
            <a:t>　水道事業会計は、事業のコスト削減をはじめ、起債償還額のピークを超えたことに伴う歳出減少により実質収支が黒字で、標準財政規模に占める割合が最も大きく、次に割合が大きい一般会計も、建設事業費等の経費削減や交付税措置のある有利な起債の活用により、安定的な財政運営に努めている。今後も行財政改革プランに基づき、補助金･負担金の見直しと財源の確保、公債費の適正化、公営企業・準公営企業の見直しなどにより、行政の効率化に努め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元利償還金等は、過去の道路整備等に係る地方債の償還が終了したことに加え、公共投資経費に充当する市債発行額の抑制等を実施してきたことにより、近年は減少傾向にある。</a:t>
          </a:r>
        </a:p>
        <a:p>
          <a:r>
            <a:rPr kumimoji="1" lang="ja-JP" altLang="en-US" sz="1400">
              <a:solidFill>
                <a:schemeClr val="tx1"/>
              </a:solidFill>
              <a:latin typeface="ＭＳ ゴシック" pitchFamily="49" charset="-128"/>
              <a:ea typeface="ＭＳ ゴシック" pitchFamily="49" charset="-128"/>
            </a:rPr>
            <a:t>　今後も、交付税措置のある比較的有利な市債の活用や、公債費負担の平準化を図り、実質公債費比率の抑制に努めていく。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tx1"/>
              </a:solidFill>
              <a:latin typeface="ＭＳ ゴシック" pitchFamily="49" charset="-128"/>
              <a:ea typeface="ＭＳ ゴシック" pitchFamily="49" charset="-128"/>
            </a:rPr>
            <a:t>満期一括償還地方債なし。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青森県青森市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新ごみ処理施設整備事業及び青森市・浪岡町合併に伴うまちづくり関連事業等の大規模プロジェクトの実施等により、市債残高が将来負担額の大半を占めているが、市債の発行抑制を実施してきたことなどにより、投資的経費に充当する市債の残高は減少しており、将来負担額も減少傾向にある。</a:t>
          </a:r>
        </a:p>
        <a:p>
          <a:r>
            <a:rPr kumimoji="1" lang="ja-JP" altLang="en-US" sz="1400">
              <a:solidFill>
                <a:schemeClr val="tx1"/>
              </a:solidFill>
              <a:latin typeface="ＭＳ ゴシック" pitchFamily="49" charset="-128"/>
              <a:ea typeface="ＭＳ ゴシック" pitchFamily="49" charset="-128"/>
            </a:rPr>
            <a:t>　充当可能財源等のうち、充当可能特定歳入及び充当可能基金は減少していることから、財源調整のための財政調整基金や減債基金などの取り崩し額の抑制など、今後も行財政改革プランに基づき、基金残高の確保に努めていくこととしている。</a:t>
          </a:r>
        </a:p>
        <a:p>
          <a:r>
            <a:rPr kumimoji="1" lang="ja-JP" altLang="en-US" sz="1400">
              <a:solidFill>
                <a:schemeClr val="tx1"/>
              </a:solidFill>
              <a:latin typeface="ＭＳ ゴシック" pitchFamily="49" charset="-128"/>
              <a:ea typeface="ＭＳ ゴシック" pitchFamily="49" charset="-128"/>
            </a:rPr>
            <a:t>　将来負担比率においては、近年減少傾向にあったものが上昇に転じたことから、今後においても将来負担に配慮した市債発行や公債費償還の適正化に努めていく。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青森県青森市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・財政調整積立金の残高は、決算剰余金等による</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31.1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億円の積立を行ったものの、豪雪災害への対応に係る経費や給与改定に伴う人件費の増加等のため</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45.3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億円を取り崩したことで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億円の減となった。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・市債管理基金の残高は、令和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年度の普通交付税として前倒しで交付され、当該基金に積み立てていた令和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年度の臨時財政対策債の元利償還金相当分</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億円の取崩しを行ったものの、令和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年度の普通交付税として前倒しで交付された後年度における臨時財政対策債の元利償還金相当分</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億円の積立を行ったことで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・その他特定目的基金の残高は、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億円を取り崩したものの、寄附金等により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億円の積立を行ったことで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・基金全体の残高は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億円減の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92.7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億円確保に向けた取組を継続することとしている。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の事業（「スポーツ振興施設運営管理事業（スポーツ施設管理）」、「青森市総合体育館及び青い森セントラルパーク等運営事業」等）の実施に基金を充当する予定</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・元気都市あおもり応援基金：本市を応援しようとする個人又は団体から受ける寄附金を財源として事業を実施することにより、市民と共に進める市政を推進し、元気都市あおもりを実現するため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・青森市地域振興基金：本市における地域住民の連帯の強化又は地域振興等に資するため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・青森市大井青少年育成事業基金：青少年の健全育成事業の一層の推進を図り、次代を担う人間性豊かな人材の育成に資するため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・青森市社会福祉事業基金：市民の社会奉仕活動を推進し、併せて社会福祉事業の充実を図るため</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・元気都市あおもり応援基金：元気都市あおもりを実現するための事業の財源として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億円の取崩しを行ったものの、令和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年度に受け入れた寄附金の一部等で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億円の積立を行ったことで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・青森市スポーツ活動振興基金：市民のスポーツ活動の振興を図るための事業の財源として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億円の取崩しを行ったものの、青森市次世代健康・スポーツ振興基金廃止関連収入等で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億円の積立を行ったことで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青森市スポーツ活動振興基金：市民のスポーツ活動の振興を図るための事業（「スポーツ振興施設運営管理事業（スポーツ施設管理）」、「青森市総合体育館及び青い森セントラルパーク等運営事業」等）の実施に基金を充当する予定</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・その他の基金：予算編成の過程で積極的に基金の活用を行っていく予定</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・豪雪災害への対応に係る経費や給与改定に伴う人件費の増加等による取崩の増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億円確保に向けた取組を継続することとしている。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・臨時財政対策債の元利償還金の一部が前倒しで交付税措置されたことによる積立の増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・財政調整積立金（財政調整基金）及び市債管理基金（減債基金）は、財源調整のための基金として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億円確保に向けた取組を継続することとしている。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98B2596-763D-4DEC-9266-CF1FA2CCB2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8FA0296-9224-414C-B2A9-8CD94B96D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D05CCE5-C9EC-4F46-9C57-4512C2A029B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9CDEE28-6B5A-4F80-BAEA-5029312A6A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845EAA8-AFB5-47D6-AC3D-5F65382412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4E05359-24FB-49A4-ABF2-29DE2F7EF94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4CBBAF8-A470-4C41-A92A-5614AC4A7F0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F7D3BFE-159D-4D7C-B039-93330EBE331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A82A818-52D1-46FF-AE9A-46EC7C274ED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E07DBA-A6FE-4D41-B862-C9F9EB6E291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86A8708-75AC-4639-A8B9-C3239E7594D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CB95B69-6962-45A0-845A-66FBB175B1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91536BB-F9F4-49F4-8237-9F6CBE195C3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9B8A8C4-6D14-44E8-90FC-8EF84BFEDD4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EE4B276-DB92-4C14-A737-5414FAABAD8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43ABABB-8FA9-42BD-9E8C-7AAADDE9664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B0C7D41-4DB0-4CFC-BFBB-4BC7B683479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3B38CB2-7BB6-4AF5-87E2-0D26A69DC7F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D7ED182-155B-4E06-A427-D7CEE5790F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33F4EE2-C8EA-460E-B2DD-A8E044A309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9567C98-E5BD-4234-86DB-27EE4DF93F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A1DC6C7-20DC-4CCA-9551-F9B91C14BC1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82F6DD1-42EB-45B0-8ECF-D87E525BA8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AEA8598-3FB3-4480-8DA8-677E73DF3D3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C96995F-6F67-4F6B-801B-87BB431A65A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33DA1A9-6A93-4119-A360-70F337277FB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13CF5E7-1804-43C4-95CE-D9C2B1D116D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3E866F1-9245-4E50-90D6-E86465CBF19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AA58B1C-E9B6-4824-8DE2-7D3D49CE905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1716995-7456-4F17-94EE-8BAD97A8C5B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5B8FB18-8321-427A-912A-2F941318B3A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4402468-48F0-4E71-8417-91464597E72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B61E91A-3E3C-4259-B4E7-6C81A36306E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E1E858C-7830-48FC-A3FB-6857B4E50F4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4182738-7A2B-4AA4-87BA-14ACB476AEF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CF5C2DA-2932-4529-881F-0C85A3AD895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C7F947E-A946-4E40-8E10-2EA0A69F7C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84D31D7-9715-4FE0-B4B2-213E980B4E1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C59D40D-807B-4B70-BDCA-AC9EC1547B2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6F843CF-9FA8-46AF-A353-FCA0518DF03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81AF60E-345F-4DEA-AF86-D973396C7F7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33B095B-B904-4AC7-83BE-F75B5438DC5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C9BCDAE-A236-46A3-86AE-E4DA44AA02C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14FC196-F549-47BF-940D-E494FC6517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0D0AE76-D626-47E2-82DC-1A59B33BF1C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3D0852D-6F50-4D87-9C09-8A5039171AD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6DD77D9-967B-43E6-9A52-A6546B22915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本市の有形固定資産減価償却率については、経年により前年度から</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ポイント増の</a:t>
          </a:r>
          <a:r>
            <a:rPr kumimoji="1" lang="en-US" altLang="ja-JP" sz="1100">
              <a:latin typeface="ＭＳ Ｐゴシック" panose="020B0600070205080204" pitchFamily="50" charset="-128"/>
              <a:ea typeface="ＭＳ Ｐゴシック" panose="020B0600070205080204" pitchFamily="50" charset="-128"/>
            </a:rPr>
            <a:t>63.5</a:t>
          </a:r>
          <a:r>
            <a:rPr kumimoji="1" lang="ja-JP" altLang="en-US" sz="1100">
              <a:latin typeface="ＭＳ Ｐゴシック" panose="020B0600070205080204" pitchFamily="50" charset="-128"/>
              <a:ea typeface="ＭＳ Ｐゴシック" panose="020B0600070205080204" pitchFamily="50" charset="-128"/>
            </a:rPr>
            <a:t>％となったが、類似団体内平均値は下回っている。</a:t>
          </a:r>
        </a:p>
        <a:p>
          <a:r>
            <a:rPr kumimoji="1" lang="ja-JP" altLang="en-US" sz="1100">
              <a:latin typeface="ＭＳ Ｐゴシック" panose="020B0600070205080204" pitchFamily="50" charset="-128"/>
              <a:ea typeface="ＭＳ Ｐゴシック" panose="020B0600070205080204" pitchFamily="50" charset="-128"/>
            </a:rPr>
            <a:t>　しかしながら、資産の大半が償却している状況からも、今後は人口減少・公共施設のあり方等を踏まえながら、計画的な更新を検討する必要があるものと考える。</a:t>
          </a: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ああ</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1251406-4274-44EA-B4CA-10A82DF7547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E0ADDA8-4D89-451C-88EC-75E28CB1728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15A8AF7-2924-4848-AA9E-8B0E8C4445F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77983BB-73A7-44B5-9AE4-F2C98610F33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F2EC5D4-030A-42C3-90D8-A0B1E1AD0C1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DA692BE-BA5D-4544-AEBD-4C29D7E256E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40957A5-7AB3-44D9-946E-4ED40103AED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C181F24-703F-4BF7-9AED-A056C665A6B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B5176D0-4A8F-4BF2-917C-DE77EAB9A26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80529EF-227C-48AF-BF06-AD1D8F7C147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4302035-5615-44A9-868D-07AA7C58C2A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F361F9C-86F1-4667-B58D-E2412993A02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728B925-B6D3-4462-B54B-626E09D2157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B2C0BA3-8A11-452C-A478-FE668DE804D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79F6D259-45F2-4A43-BA46-ACECB0EF5B9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F6AF264-7545-4234-B933-E83BFB4F8D2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AD9C93DB-0E18-44E1-B73C-D52825A20D9A}"/>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7FEE8837-AA9C-4DC3-97C6-3747EF6DAA39}"/>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D8A74328-85D7-4870-8A4D-9966F9338E5D}"/>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9E1C44B-A542-4997-B0E8-A11914D37315}"/>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DAF8DB30-8F3F-4503-BCC2-93FD6533EDB8}"/>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2D5F0F43-67F7-4814-9DBA-A05A2D760734}"/>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C6E6E985-FC5D-4B02-8A89-063D30337955}"/>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F5E00BAE-1853-41A0-AF44-9CC7798BE9E6}"/>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7F4600AA-23CE-413A-887B-612F49DE1422}"/>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7EA97EC1-AE52-4F1E-BAE7-55534E0DD5AF}"/>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FF07B19-06B1-4BBB-8822-388F709C9CBE}"/>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EABDF03-D29A-4851-AAA9-89F8B83C966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0800645-FED1-4E99-9967-E128CD03151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7B4F0F6-2F24-4DCE-9660-FD00A819673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A0CECFD-DEA2-4EA7-BF27-9F9F4C6B2D6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3F1B46-E05C-4A39-A0A0-CAE055910FB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21167</xdr:rowOff>
    </xdr:from>
    <xdr:to>
      <xdr:col>23</xdr:col>
      <xdr:colOff>136525</xdr:colOff>
      <xdr:row>31</xdr:row>
      <xdr:rowOff>122767</xdr:rowOff>
    </xdr:to>
    <xdr:sp macro="" textlink="">
      <xdr:nvSpPr>
        <xdr:cNvPr id="81" name="楕円 80">
          <a:extLst>
            <a:ext uri="{FF2B5EF4-FFF2-40B4-BE49-F238E27FC236}">
              <a16:creationId xmlns:a16="http://schemas.microsoft.com/office/drawing/2014/main" id="{BFCF54C3-F18B-4607-AD9F-107F9B722E84}"/>
            </a:ext>
          </a:extLst>
        </xdr:cNvPr>
        <xdr:cNvSpPr/>
      </xdr:nvSpPr>
      <xdr:spPr>
        <a:xfrm>
          <a:off x="47117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44044</xdr:rowOff>
    </xdr:from>
    <xdr:ext cx="405111" cy="259045"/>
    <xdr:sp macro="" textlink="">
      <xdr:nvSpPr>
        <xdr:cNvPr id="82" name="有形固定資産減価償却率該当値テキスト">
          <a:extLst>
            <a:ext uri="{FF2B5EF4-FFF2-40B4-BE49-F238E27FC236}">
              <a16:creationId xmlns:a16="http://schemas.microsoft.com/office/drawing/2014/main" id="{F5841792-12CC-453F-88F8-F94EEDF3D674}"/>
            </a:ext>
          </a:extLst>
        </xdr:cNvPr>
        <xdr:cNvSpPr txBox="1"/>
      </xdr:nvSpPr>
      <xdr:spPr>
        <a:xfrm>
          <a:off x="4813300" y="5959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138642</xdr:rowOff>
    </xdr:from>
    <xdr:to>
      <xdr:col>19</xdr:col>
      <xdr:colOff>187325</xdr:colOff>
      <xdr:row>31</xdr:row>
      <xdr:rowOff>68792</xdr:rowOff>
    </xdr:to>
    <xdr:sp macro="" textlink="">
      <xdr:nvSpPr>
        <xdr:cNvPr id="83" name="楕円 82">
          <a:extLst>
            <a:ext uri="{FF2B5EF4-FFF2-40B4-BE49-F238E27FC236}">
              <a16:creationId xmlns:a16="http://schemas.microsoft.com/office/drawing/2014/main" id="{98ABA61C-AC1C-417F-8161-64572F6CBD1C}"/>
            </a:ext>
          </a:extLst>
        </xdr:cNvPr>
        <xdr:cNvSpPr/>
      </xdr:nvSpPr>
      <xdr:spPr>
        <a:xfrm>
          <a:off x="4000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17992</xdr:rowOff>
    </xdr:from>
    <xdr:to>
      <xdr:col>23</xdr:col>
      <xdr:colOff>85725</xdr:colOff>
      <xdr:row>31</xdr:row>
      <xdr:rowOff>71967</xdr:rowOff>
    </xdr:to>
    <xdr:cxnSp macro="">
      <xdr:nvCxnSpPr>
        <xdr:cNvPr id="84" name="直線コネクタ 83">
          <a:extLst>
            <a:ext uri="{FF2B5EF4-FFF2-40B4-BE49-F238E27FC236}">
              <a16:creationId xmlns:a16="http://schemas.microsoft.com/office/drawing/2014/main" id="{9BC28364-9469-4160-8AFF-C65144785CE5}"/>
            </a:ext>
          </a:extLst>
        </xdr:cNvPr>
        <xdr:cNvCxnSpPr/>
      </xdr:nvCxnSpPr>
      <xdr:spPr>
        <a:xfrm>
          <a:off x="4051300" y="6104467"/>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135043</xdr:rowOff>
    </xdr:from>
    <xdr:to>
      <xdr:col>15</xdr:col>
      <xdr:colOff>187325</xdr:colOff>
      <xdr:row>31</xdr:row>
      <xdr:rowOff>65193</xdr:rowOff>
    </xdr:to>
    <xdr:sp macro="" textlink="">
      <xdr:nvSpPr>
        <xdr:cNvPr id="85" name="楕円 84">
          <a:extLst>
            <a:ext uri="{FF2B5EF4-FFF2-40B4-BE49-F238E27FC236}">
              <a16:creationId xmlns:a16="http://schemas.microsoft.com/office/drawing/2014/main" id="{E3FEFFE8-3F94-4CA9-B64C-089097EFA52A}"/>
            </a:ext>
          </a:extLst>
        </xdr:cNvPr>
        <xdr:cNvSpPr/>
      </xdr:nvSpPr>
      <xdr:spPr>
        <a:xfrm>
          <a:off x="3238500" y="60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14393</xdr:rowOff>
    </xdr:from>
    <xdr:to>
      <xdr:col>19</xdr:col>
      <xdr:colOff>136525</xdr:colOff>
      <xdr:row>31</xdr:row>
      <xdr:rowOff>17992</xdr:rowOff>
    </xdr:to>
    <xdr:cxnSp macro="">
      <xdr:nvCxnSpPr>
        <xdr:cNvPr id="86" name="直線コネクタ 85">
          <a:extLst>
            <a:ext uri="{FF2B5EF4-FFF2-40B4-BE49-F238E27FC236}">
              <a16:creationId xmlns:a16="http://schemas.microsoft.com/office/drawing/2014/main" id="{4EAF790A-FDD0-4548-B6B7-5B68A2D468C0}"/>
            </a:ext>
          </a:extLst>
        </xdr:cNvPr>
        <xdr:cNvCxnSpPr/>
      </xdr:nvCxnSpPr>
      <xdr:spPr>
        <a:xfrm>
          <a:off x="3289300" y="6100868"/>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87" name="楕円 86">
          <a:extLst>
            <a:ext uri="{FF2B5EF4-FFF2-40B4-BE49-F238E27FC236}">
              <a16:creationId xmlns:a16="http://schemas.microsoft.com/office/drawing/2014/main" id="{A2ACC216-77DE-44AE-80AE-2CFCE7271077}"/>
            </a:ext>
          </a:extLst>
        </xdr:cNvPr>
        <xdr:cNvSpPr/>
      </xdr:nvSpPr>
      <xdr:spPr>
        <a:xfrm>
          <a:off x="2476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128270</xdr:rowOff>
    </xdr:from>
    <xdr:to>
      <xdr:col>15</xdr:col>
      <xdr:colOff>136525</xdr:colOff>
      <xdr:row>31</xdr:row>
      <xdr:rowOff>14393</xdr:rowOff>
    </xdr:to>
    <xdr:cxnSp macro="">
      <xdr:nvCxnSpPr>
        <xdr:cNvPr id="88" name="直線コネクタ 87">
          <a:extLst>
            <a:ext uri="{FF2B5EF4-FFF2-40B4-BE49-F238E27FC236}">
              <a16:creationId xmlns:a16="http://schemas.microsoft.com/office/drawing/2014/main" id="{6A1BBDBD-C0A9-4E6C-9809-EE2A234F4AFF}"/>
            </a:ext>
          </a:extLst>
        </xdr:cNvPr>
        <xdr:cNvCxnSpPr/>
      </xdr:nvCxnSpPr>
      <xdr:spPr>
        <a:xfrm>
          <a:off x="2527300" y="604329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89" name="楕円 88">
          <a:extLst>
            <a:ext uri="{FF2B5EF4-FFF2-40B4-BE49-F238E27FC236}">
              <a16:creationId xmlns:a16="http://schemas.microsoft.com/office/drawing/2014/main" id="{8365B30D-9E5A-47F9-9564-CB0CE7432218}"/>
            </a:ext>
          </a:extLst>
        </xdr:cNvPr>
        <xdr:cNvSpPr/>
      </xdr:nvSpPr>
      <xdr:spPr>
        <a:xfrm>
          <a:off x="1714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103082</xdr:rowOff>
    </xdr:from>
    <xdr:to>
      <xdr:col>11</xdr:col>
      <xdr:colOff>136525</xdr:colOff>
      <xdr:row>30</xdr:row>
      <xdr:rowOff>128270</xdr:rowOff>
    </xdr:to>
    <xdr:cxnSp macro="">
      <xdr:nvCxnSpPr>
        <xdr:cNvPr id="90" name="直線コネクタ 89">
          <a:extLst>
            <a:ext uri="{FF2B5EF4-FFF2-40B4-BE49-F238E27FC236}">
              <a16:creationId xmlns:a16="http://schemas.microsoft.com/office/drawing/2014/main" id="{886476EE-A541-425C-B48C-3B812B3457D9}"/>
            </a:ext>
          </a:extLst>
        </xdr:cNvPr>
        <xdr:cNvCxnSpPr/>
      </xdr:nvCxnSpPr>
      <xdr:spPr>
        <a:xfrm>
          <a:off x="1765300" y="601810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5364B3E1-42AE-4856-88FA-3EDF4649B852}"/>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0F15CD2F-E53C-4897-B505-9C8A68C42BC0}"/>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6C6054B3-6899-4C19-A43E-FD1B7946CB78}"/>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5DAC0E91-8BBA-456D-93E8-6120B5800E40}"/>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85319</xdr:rowOff>
    </xdr:from>
    <xdr:ext cx="405111" cy="259045"/>
    <xdr:sp macro="" textlink="">
      <xdr:nvSpPr>
        <xdr:cNvPr id="95" name="n_1mainValue有形固定資産減価償却率">
          <a:extLst>
            <a:ext uri="{FF2B5EF4-FFF2-40B4-BE49-F238E27FC236}">
              <a16:creationId xmlns:a16="http://schemas.microsoft.com/office/drawing/2014/main" id="{07395E8A-6FCD-44E1-85F5-2156D258757B}"/>
            </a:ext>
          </a:extLst>
        </xdr:cNvPr>
        <xdr:cNvSpPr txBox="1"/>
      </xdr:nvSpPr>
      <xdr:spPr>
        <a:xfrm>
          <a:off x="38360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96" name="n_2mainValue有形固定資産減価償却率">
          <a:extLst>
            <a:ext uri="{FF2B5EF4-FFF2-40B4-BE49-F238E27FC236}">
              <a16:creationId xmlns:a16="http://schemas.microsoft.com/office/drawing/2014/main" id="{88336728-84BA-4C54-A879-C2F9C841E9CB}"/>
            </a:ext>
          </a:extLst>
        </xdr:cNvPr>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97" name="n_3mainValue有形固定資産減価償却率">
          <a:extLst>
            <a:ext uri="{FF2B5EF4-FFF2-40B4-BE49-F238E27FC236}">
              <a16:creationId xmlns:a16="http://schemas.microsoft.com/office/drawing/2014/main" id="{73BAE45B-182B-4421-9A1D-377FB903591E}"/>
            </a:ext>
          </a:extLst>
        </xdr:cNvPr>
        <xdr:cNvSpPr txBox="1"/>
      </xdr:nvSpPr>
      <xdr:spPr>
        <a:xfrm>
          <a:off x="2324744"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170409</xdr:rowOff>
    </xdr:from>
    <xdr:ext cx="405111" cy="259045"/>
    <xdr:sp macro="" textlink="">
      <xdr:nvSpPr>
        <xdr:cNvPr id="98" name="n_4mainValue有形固定資産減価償却率">
          <a:extLst>
            <a:ext uri="{FF2B5EF4-FFF2-40B4-BE49-F238E27FC236}">
              <a16:creationId xmlns:a16="http://schemas.microsoft.com/office/drawing/2014/main" id="{C9268C6A-BE17-429E-AC05-B1CE7B710DC0}"/>
            </a:ext>
          </a:extLst>
        </xdr:cNvPr>
        <xdr:cNvSpPr txBox="1"/>
      </xdr:nvSpPr>
      <xdr:spPr>
        <a:xfrm>
          <a:off x="1562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471715D-E108-41E0-8856-E46F97601DD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2819875-EB3A-46CB-B228-605E441B8C2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560E0E4-1FCA-49C9-8D84-E1252146F50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7B6D4AC-86C6-475E-BA14-574560EB667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3A1DC54-20B8-4074-8DDD-B170003B74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E594DE5-0A6D-4796-86A1-378FA24033E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3A470CE-EBED-4856-8005-8B4A0054B95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4F304684-302C-47AD-A410-53F606D68DF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44907FA-8E86-4BA3-A0A1-38F1552C253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2B54B3D-0AC8-432A-B38F-A782DFD9170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7B55A9B-7B3B-4860-ADAC-481A55A7589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5F25F0E-596B-4452-87D5-DC1808898A1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07DF922-C129-4145-B8E1-8F83D2793EF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本市の債務償還比率については、充当可能基金残高等が減少した一方で、地方債の発行の抑制に伴う地方債残高の減少により前年度から</a:t>
          </a:r>
          <a:r>
            <a:rPr kumimoji="1" lang="en-US" altLang="ja-JP" sz="1100">
              <a:latin typeface="ＭＳ Ｐゴシック" panose="020B0600070205080204" pitchFamily="50" charset="-128"/>
              <a:ea typeface="ＭＳ Ｐゴシック" panose="020B0600070205080204" pitchFamily="50" charset="-128"/>
            </a:rPr>
            <a:t>22.4</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688.9%</a:t>
          </a:r>
          <a:r>
            <a:rPr kumimoji="1" lang="ja-JP" altLang="en-US" sz="1100">
              <a:latin typeface="ＭＳ Ｐゴシック" panose="020B0600070205080204" pitchFamily="50" charset="-128"/>
              <a:ea typeface="ＭＳ Ｐゴシック" panose="020B0600070205080204" pitchFamily="50" charset="-128"/>
            </a:rPr>
            <a:t>となったものの、依然として類似団体内平均値を上回っている状況にある。</a:t>
          </a:r>
        </a:p>
        <a:p>
          <a:r>
            <a:rPr kumimoji="1" lang="ja-JP" altLang="en-US" sz="1100">
              <a:latin typeface="ＭＳ Ｐゴシック" panose="020B0600070205080204" pitchFamily="50" charset="-128"/>
              <a:ea typeface="ＭＳ Ｐゴシック" panose="020B0600070205080204" pitchFamily="50" charset="-128"/>
            </a:rPr>
            <a:t>　今後、社会保障費の増加や施設更新等の財政需要が見込まれることから、市債発行額や償還額を考慮しながら、将来負担の適正化に努める必要がある。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C6B65E0-FF36-4197-B882-6B8D61B63D3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80F407C-EEC6-4476-B66F-59F4028AAE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A877AF3-6B23-401C-8A3A-93F92644257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7CE01D9-C69A-43FA-9A1C-72591E9BB60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2FDFA2F0-B302-4FBC-B901-984A4BEC287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A141404-BA7D-4BA4-B57A-A9499201719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85F075F-6CF5-46E2-89F9-76B3F80AE8A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BE9D531-7E0B-4F20-9D4B-99AACFDF48F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CC454EC-4879-4FCE-B051-AA52D031B1E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191EEC1-0EF3-4C9D-8C75-65B3DC9AFB4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35B5993-849F-4CEE-B3DE-0CD3D782E60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6BF6AF9-B716-4433-842A-C55152E1901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D2CD0556-E10A-4101-8645-D03F2B647E2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23565A8-D5F9-48D7-8CF1-0B3B1058D3D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6DE59B0-8016-4AE1-85E7-5AEAEFF22A1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80865803-E534-4C94-9FEC-E9A96B8016C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B26C71C5-5D11-460E-BBD0-A1BE912962C7}"/>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0A3BE8A7-E7DD-4153-8F41-FE156EB7C533}"/>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031C47E-681F-4B48-80C2-0AC4C15C24F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AD63474-8B2A-49D8-A460-5B860465834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2D8087E9-A3D9-45AF-87FF-075292367C11}"/>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BAA85B57-2570-4197-AA9B-EE4C2AC833CF}"/>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C0D44E10-EAA5-4370-A948-939BE0012D8A}"/>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D74C8D30-3976-4308-A8EE-D27215F86B1C}"/>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E9B38BFB-D80A-4978-8C3B-F6D3458C6C42}"/>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D93931A7-F651-4177-AC6F-6AB220DA7D4C}"/>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F8734DC-8314-49B5-8B88-2336890E666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64952AA-47E9-44C6-9D80-30541EB2C7C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43D53F0-7F13-4BE6-B8F6-40EFE8FAB3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AE22B1F-20A1-45A5-8A39-4F42CFAD0AB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CE41FD1-5116-4CA0-8446-26974B6767E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1856</xdr:rowOff>
    </xdr:from>
    <xdr:to>
      <xdr:col>76</xdr:col>
      <xdr:colOff>73025</xdr:colOff>
      <xdr:row>31</xdr:row>
      <xdr:rowOff>103456</xdr:rowOff>
    </xdr:to>
    <xdr:sp macro="" textlink="">
      <xdr:nvSpPr>
        <xdr:cNvPr id="143" name="楕円 142">
          <a:extLst>
            <a:ext uri="{FF2B5EF4-FFF2-40B4-BE49-F238E27FC236}">
              <a16:creationId xmlns:a16="http://schemas.microsoft.com/office/drawing/2014/main" id="{7D196CB2-7A89-4891-92D9-0E42D805F7DF}"/>
            </a:ext>
          </a:extLst>
        </xdr:cNvPr>
        <xdr:cNvSpPr/>
      </xdr:nvSpPr>
      <xdr:spPr>
        <a:xfrm>
          <a:off x="14744700" y="608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151733</xdr:rowOff>
    </xdr:from>
    <xdr:ext cx="469744" cy="259045"/>
    <xdr:sp macro="" textlink="">
      <xdr:nvSpPr>
        <xdr:cNvPr id="144" name="債務償還比率該当値テキスト">
          <a:extLst>
            <a:ext uri="{FF2B5EF4-FFF2-40B4-BE49-F238E27FC236}">
              <a16:creationId xmlns:a16="http://schemas.microsoft.com/office/drawing/2014/main" id="{FBFD1975-0E4C-4087-8652-19F52792CCBD}"/>
            </a:ext>
          </a:extLst>
        </xdr:cNvPr>
        <xdr:cNvSpPr txBox="1"/>
      </xdr:nvSpPr>
      <xdr:spPr>
        <a:xfrm>
          <a:off x="14846300" y="606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28723</xdr:rowOff>
    </xdr:from>
    <xdr:to>
      <xdr:col>72</xdr:col>
      <xdr:colOff>123825</xdr:colOff>
      <xdr:row>31</xdr:row>
      <xdr:rowOff>130323</xdr:rowOff>
    </xdr:to>
    <xdr:sp macro="" textlink="">
      <xdr:nvSpPr>
        <xdr:cNvPr id="145" name="楕円 144">
          <a:extLst>
            <a:ext uri="{FF2B5EF4-FFF2-40B4-BE49-F238E27FC236}">
              <a16:creationId xmlns:a16="http://schemas.microsoft.com/office/drawing/2014/main" id="{0A28911D-424B-448F-B1DF-043F290EA079}"/>
            </a:ext>
          </a:extLst>
        </xdr:cNvPr>
        <xdr:cNvSpPr/>
      </xdr:nvSpPr>
      <xdr:spPr>
        <a:xfrm>
          <a:off x="14033500" y="61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52656</xdr:rowOff>
    </xdr:from>
    <xdr:to>
      <xdr:col>76</xdr:col>
      <xdr:colOff>22225</xdr:colOff>
      <xdr:row>31</xdr:row>
      <xdr:rowOff>79523</xdr:rowOff>
    </xdr:to>
    <xdr:cxnSp macro="">
      <xdr:nvCxnSpPr>
        <xdr:cNvPr id="146" name="直線コネクタ 145">
          <a:extLst>
            <a:ext uri="{FF2B5EF4-FFF2-40B4-BE49-F238E27FC236}">
              <a16:creationId xmlns:a16="http://schemas.microsoft.com/office/drawing/2014/main" id="{8C0A99DD-74FB-4ECC-BD1A-B7DD3189793A}"/>
            </a:ext>
          </a:extLst>
        </xdr:cNvPr>
        <xdr:cNvCxnSpPr/>
      </xdr:nvCxnSpPr>
      <xdr:spPr>
        <a:xfrm flipV="1">
          <a:off x="14084300" y="6139131"/>
          <a:ext cx="711200" cy="2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162990</xdr:rowOff>
    </xdr:from>
    <xdr:to>
      <xdr:col>68</xdr:col>
      <xdr:colOff>123825</xdr:colOff>
      <xdr:row>31</xdr:row>
      <xdr:rowOff>93140</xdr:rowOff>
    </xdr:to>
    <xdr:sp macro="" textlink="">
      <xdr:nvSpPr>
        <xdr:cNvPr id="147" name="楕円 146">
          <a:extLst>
            <a:ext uri="{FF2B5EF4-FFF2-40B4-BE49-F238E27FC236}">
              <a16:creationId xmlns:a16="http://schemas.microsoft.com/office/drawing/2014/main" id="{BFC8030A-AAFB-4A40-BF69-B6C37CB6C0FB}"/>
            </a:ext>
          </a:extLst>
        </xdr:cNvPr>
        <xdr:cNvSpPr/>
      </xdr:nvSpPr>
      <xdr:spPr>
        <a:xfrm>
          <a:off x="13271500" y="607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42340</xdr:rowOff>
    </xdr:from>
    <xdr:to>
      <xdr:col>72</xdr:col>
      <xdr:colOff>73025</xdr:colOff>
      <xdr:row>31</xdr:row>
      <xdr:rowOff>79523</xdr:rowOff>
    </xdr:to>
    <xdr:cxnSp macro="">
      <xdr:nvCxnSpPr>
        <xdr:cNvPr id="148" name="直線コネクタ 147">
          <a:extLst>
            <a:ext uri="{FF2B5EF4-FFF2-40B4-BE49-F238E27FC236}">
              <a16:creationId xmlns:a16="http://schemas.microsoft.com/office/drawing/2014/main" id="{148C4942-65D2-48DB-BD42-AF4FCA416CC1}"/>
            </a:ext>
          </a:extLst>
        </xdr:cNvPr>
        <xdr:cNvCxnSpPr/>
      </xdr:nvCxnSpPr>
      <xdr:spPr>
        <a:xfrm>
          <a:off x="13322300" y="6128815"/>
          <a:ext cx="762000" cy="3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76151</xdr:rowOff>
    </xdr:from>
    <xdr:to>
      <xdr:col>64</xdr:col>
      <xdr:colOff>123825</xdr:colOff>
      <xdr:row>31</xdr:row>
      <xdr:rowOff>6301</xdr:rowOff>
    </xdr:to>
    <xdr:sp macro="" textlink="">
      <xdr:nvSpPr>
        <xdr:cNvPr id="149" name="楕円 148">
          <a:extLst>
            <a:ext uri="{FF2B5EF4-FFF2-40B4-BE49-F238E27FC236}">
              <a16:creationId xmlns:a16="http://schemas.microsoft.com/office/drawing/2014/main" id="{99E8E5DE-2553-4585-A700-7132BD288CEE}"/>
            </a:ext>
          </a:extLst>
        </xdr:cNvPr>
        <xdr:cNvSpPr/>
      </xdr:nvSpPr>
      <xdr:spPr>
        <a:xfrm>
          <a:off x="12509500" y="599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126951</xdr:rowOff>
    </xdr:from>
    <xdr:to>
      <xdr:col>68</xdr:col>
      <xdr:colOff>73025</xdr:colOff>
      <xdr:row>31</xdr:row>
      <xdr:rowOff>42340</xdr:rowOff>
    </xdr:to>
    <xdr:cxnSp macro="">
      <xdr:nvCxnSpPr>
        <xdr:cNvPr id="150" name="直線コネクタ 149">
          <a:extLst>
            <a:ext uri="{FF2B5EF4-FFF2-40B4-BE49-F238E27FC236}">
              <a16:creationId xmlns:a16="http://schemas.microsoft.com/office/drawing/2014/main" id="{A29D8A76-C7F9-469A-B1A8-D44AEBD52E20}"/>
            </a:ext>
          </a:extLst>
        </xdr:cNvPr>
        <xdr:cNvCxnSpPr/>
      </xdr:nvCxnSpPr>
      <xdr:spPr>
        <a:xfrm>
          <a:off x="12560300" y="6041976"/>
          <a:ext cx="762000" cy="8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96132</xdr:rowOff>
    </xdr:from>
    <xdr:to>
      <xdr:col>60</xdr:col>
      <xdr:colOff>123825</xdr:colOff>
      <xdr:row>32</xdr:row>
      <xdr:rowOff>26282</xdr:rowOff>
    </xdr:to>
    <xdr:sp macro="" textlink="">
      <xdr:nvSpPr>
        <xdr:cNvPr id="151" name="楕円 150">
          <a:extLst>
            <a:ext uri="{FF2B5EF4-FFF2-40B4-BE49-F238E27FC236}">
              <a16:creationId xmlns:a16="http://schemas.microsoft.com/office/drawing/2014/main" id="{26777953-D725-4F5E-8BC0-5C04C54A8EBA}"/>
            </a:ext>
          </a:extLst>
        </xdr:cNvPr>
        <xdr:cNvSpPr/>
      </xdr:nvSpPr>
      <xdr:spPr>
        <a:xfrm>
          <a:off x="11747500" y="618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126951</xdr:rowOff>
    </xdr:from>
    <xdr:to>
      <xdr:col>64</xdr:col>
      <xdr:colOff>73025</xdr:colOff>
      <xdr:row>31</xdr:row>
      <xdr:rowOff>146932</xdr:rowOff>
    </xdr:to>
    <xdr:cxnSp macro="">
      <xdr:nvCxnSpPr>
        <xdr:cNvPr id="152" name="直線コネクタ 151">
          <a:extLst>
            <a:ext uri="{FF2B5EF4-FFF2-40B4-BE49-F238E27FC236}">
              <a16:creationId xmlns:a16="http://schemas.microsoft.com/office/drawing/2014/main" id="{E6C986FB-0883-47A4-863A-4B76449F4D69}"/>
            </a:ext>
          </a:extLst>
        </xdr:cNvPr>
        <xdr:cNvCxnSpPr/>
      </xdr:nvCxnSpPr>
      <xdr:spPr>
        <a:xfrm flipV="1">
          <a:off x="11798300" y="6041976"/>
          <a:ext cx="762000" cy="19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CB8CD5F6-3C6F-4729-AB1D-A94E240FC70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D6AFCA21-3D7A-46F0-A1A3-4BC8DBC683EC}"/>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6F839F4E-0B52-46B8-905A-66B7A577B28D}"/>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67741D7C-84AA-4611-BBE7-D713B7567A90}"/>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121450</xdr:rowOff>
    </xdr:from>
    <xdr:ext cx="469744" cy="259045"/>
    <xdr:sp macro="" textlink="">
      <xdr:nvSpPr>
        <xdr:cNvPr id="157" name="n_1mainValue債務償還比率">
          <a:extLst>
            <a:ext uri="{FF2B5EF4-FFF2-40B4-BE49-F238E27FC236}">
              <a16:creationId xmlns:a16="http://schemas.microsoft.com/office/drawing/2014/main" id="{9E9EEB7A-0D88-46C8-85A1-8CC1F390775C}"/>
            </a:ext>
          </a:extLst>
        </xdr:cNvPr>
        <xdr:cNvSpPr txBox="1"/>
      </xdr:nvSpPr>
      <xdr:spPr>
        <a:xfrm>
          <a:off x="13836727" y="620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84267</xdr:rowOff>
    </xdr:from>
    <xdr:ext cx="469744" cy="259045"/>
    <xdr:sp macro="" textlink="">
      <xdr:nvSpPr>
        <xdr:cNvPr id="158" name="n_2mainValue債務償還比率">
          <a:extLst>
            <a:ext uri="{FF2B5EF4-FFF2-40B4-BE49-F238E27FC236}">
              <a16:creationId xmlns:a16="http://schemas.microsoft.com/office/drawing/2014/main" id="{22C2992E-D3F7-4BF3-B0C1-A5A8B9B8EE65}"/>
            </a:ext>
          </a:extLst>
        </xdr:cNvPr>
        <xdr:cNvSpPr txBox="1"/>
      </xdr:nvSpPr>
      <xdr:spPr>
        <a:xfrm>
          <a:off x="13087427" y="617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168878</xdr:rowOff>
    </xdr:from>
    <xdr:ext cx="469744" cy="259045"/>
    <xdr:sp macro="" textlink="">
      <xdr:nvSpPr>
        <xdr:cNvPr id="159" name="n_3mainValue債務償還比率">
          <a:extLst>
            <a:ext uri="{FF2B5EF4-FFF2-40B4-BE49-F238E27FC236}">
              <a16:creationId xmlns:a16="http://schemas.microsoft.com/office/drawing/2014/main" id="{D2B6A240-7586-4FC6-8E93-771761A3F5A8}"/>
            </a:ext>
          </a:extLst>
        </xdr:cNvPr>
        <xdr:cNvSpPr txBox="1"/>
      </xdr:nvSpPr>
      <xdr:spPr>
        <a:xfrm>
          <a:off x="12325427" y="608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17409</xdr:rowOff>
    </xdr:from>
    <xdr:ext cx="469744" cy="259045"/>
    <xdr:sp macro="" textlink="">
      <xdr:nvSpPr>
        <xdr:cNvPr id="160" name="n_4mainValue債務償還比率">
          <a:extLst>
            <a:ext uri="{FF2B5EF4-FFF2-40B4-BE49-F238E27FC236}">
              <a16:creationId xmlns:a16="http://schemas.microsoft.com/office/drawing/2014/main" id="{1DAB989D-0124-4B88-AF2C-F726FCE7CD45}"/>
            </a:ext>
          </a:extLst>
        </xdr:cNvPr>
        <xdr:cNvSpPr txBox="1"/>
      </xdr:nvSpPr>
      <xdr:spPr>
        <a:xfrm>
          <a:off x="11563427" y="627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4FE0FA5-A994-4293-B219-0B81EF6F87C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6911951-B3DD-4A1F-A89E-A35479D9DE6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576E302-7658-4B16-8B1A-9638CA08760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BA8EEFE-4344-46FD-9EA6-862048A7CDC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0629C37-4E9A-4714-845D-C9514B96AF2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7885F45C-1D1C-4B59-BEF3-524C6B0B158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F097D6-24E3-4F79-9EF8-1C6C3EFBC18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C74966-282B-4404-A7B0-11B3C00A86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7B5EAA-6A0D-4AF0-AAC7-7E2D9244E9E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44C979-BED0-44DB-AFE4-9271042230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0E6E15-8217-4DBC-8DC1-542CB259F0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8FA722-DA74-417F-82EB-87818530B7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FE11CF-1AA7-4E6E-9B9E-CB9425058F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211122-0F0E-4E67-808C-C58EFAAB7A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DD72CB-25AB-497D-8730-539FCF4E0D4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9EE864-8300-4612-82D6-5A836670BC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99BDA5-7C4F-4C51-9246-0B3C11ABD58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DA2872-66B9-4F24-8CE5-5A5063262FA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88115A-6860-4EC5-8849-BF7FAE6196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9FB2C9-0BF7-4896-BE76-2E922EC6B8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E8AD99-8122-432B-B301-77B283D943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41CDFAA-417D-4E5E-82D8-C3FD8A905C9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6FFFEC-E204-47EA-91F9-C910886F5A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A9BF56-FD00-4A87-97F3-43C720DC2F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920F29-4A91-4B67-9BD8-FD81C8E32C5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BAE88F-62C3-4147-A7E8-A55531AED4B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FB927BE-4523-4967-A2EB-15AF43E874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E5D490-FCE9-464C-93CE-7ED8500C41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482037-9C94-4AAC-ACEE-8F6DB625409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8D3FD3-F338-4AE6-8111-CA945BE4C2B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3D92C6-E722-4DC8-85D5-E55A68A9072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373524-A635-4E0C-B41F-A49BFFB70CE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54EA7C-17F1-4EBC-AA0B-72E6F6FF025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E7FDFD-D9DD-408A-A9CF-3B11CD2173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2817D8-FF6E-442C-A10D-D988537B3BC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BB4899-418E-495C-9214-00A235A9E8D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43D4D7-355A-4144-A344-E0E48C0C0E8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7666EE-841B-40AC-91D6-E3278EC4E2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952EDB-CE4D-4DBA-8DFE-DF62E812D6A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F1D852-91EC-45F7-9023-8F1089E0197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399666-801F-41D6-AB6B-13755CAB00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BEDD9E-C0A1-4B3A-8A7B-2DC6194BF7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344CEC-DEA1-45D4-9026-6D20E4AF94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1170AF-4E42-4362-A93C-6B772B42B0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D5C043-C99B-4C2C-9CEC-0B62BD872A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88D91B2-27F2-4CDC-AD51-E42253C35BA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585B27-259C-45A0-94EF-742D1DE7E4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31F2F7-C997-4899-9F2A-A2EF4201474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34C7CD9-632A-45B4-81B3-6BCCCBB7DD9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5869686-8F5B-4896-839F-CE2E6C36F94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6FBEC40-B8CB-4C3A-A774-917EE5B8C59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76F3DB2-9011-4D18-A5F6-62F4A7C94C5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D7606B0-1983-44B3-A703-CE45785B7D7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AF197EA-805E-4A14-9D68-E00ACEF26B6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EA10FF4-C244-4D7D-B3DB-FDACEE5E310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70AB025-2793-4432-A143-19FBD21F0ED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D0D64A3-BAC7-459E-8BD7-90D58C6522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FB8F2A4-67C3-4A4E-A8E8-84F57CD6D56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0214CB5-5822-4D04-A39B-89ED071D34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FF619C0-609B-4F40-9C01-0D770D83B191}"/>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3ED3AB4A-8D74-4D4E-8C93-928FD4EA6CF4}"/>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F5C07B2-6919-4409-A73B-CDCD06B669C3}"/>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93B73B0E-922B-46A6-9AC8-B5AC7A26B421}"/>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E4B3047A-B209-4426-A9C9-C1627427C3D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278810E0-3E9E-4C06-8856-F5B403B1817C}"/>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CC13735A-E4E4-4092-A61A-8A0CCF16B3C7}"/>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CDAD8F86-9FCD-4699-B06D-AEE078E3DD6F}"/>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3C1283E8-EEDE-4FAD-913B-E1E4DE0CA97B}"/>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4993581-D41A-4F63-A914-E9D0F74172E2}"/>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2F8CBBE9-B0D1-48FB-8A89-65D26400699E}"/>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B28C905-A428-427B-9978-69A3A66BB2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EF8EE59-FA57-44AA-ABC4-945F9A47E96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0C69F47-FBEC-4315-B172-C6431E036A4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35DC9B9-9826-48CC-B31A-7A6A53AA4EE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8A1602-4505-41C9-A46D-A339731001F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1" name="楕円 70">
          <a:extLst>
            <a:ext uri="{FF2B5EF4-FFF2-40B4-BE49-F238E27FC236}">
              <a16:creationId xmlns:a16="http://schemas.microsoft.com/office/drawing/2014/main" id="{73C67C6E-B357-410C-A54E-551E6F426AD1}"/>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48277</xdr:rowOff>
    </xdr:from>
    <xdr:ext cx="405111" cy="259045"/>
    <xdr:sp macro="" textlink="">
      <xdr:nvSpPr>
        <xdr:cNvPr id="72" name="【道路】&#10;有形固定資産減価償却率該当値テキスト">
          <a:extLst>
            <a:ext uri="{FF2B5EF4-FFF2-40B4-BE49-F238E27FC236}">
              <a16:creationId xmlns:a16="http://schemas.microsoft.com/office/drawing/2014/main" id="{4D39BCBB-67F1-4198-86DB-DF4D51A6BDAD}"/>
            </a:ext>
          </a:extLst>
        </xdr:cNvPr>
        <xdr:cNvSpPr txBox="1"/>
      </xdr:nvSpPr>
      <xdr:spPr>
        <a:xfrm>
          <a:off x="467360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157988</xdr:rowOff>
    </xdr:from>
    <xdr:to>
      <xdr:col>20</xdr:col>
      <xdr:colOff>38100</xdr:colOff>
      <xdr:row>37</xdr:row>
      <xdr:rowOff>88138</xdr:rowOff>
    </xdr:to>
    <xdr:sp macro="" textlink="">
      <xdr:nvSpPr>
        <xdr:cNvPr id="73" name="楕円 72">
          <a:extLst>
            <a:ext uri="{FF2B5EF4-FFF2-40B4-BE49-F238E27FC236}">
              <a16:creationId xmlns:a16="http://schemas.microsoft.com/office/drawing/2014/main" id="{11C6E3AF-D16C-4103-B979-A27BF33EA048}"/>
            </a:ext>
          </a:extLst>
        </xdr:cNvPr>
        <xdr:cNvSpPr/>
      </xdr:nvSpPr>
      <xdr:spPr>
        <a:xfrm>
          <a:off x="3746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37338</xdr:rowOff>
    </xdr:from>
    <xdr:to>
      <xdr:col>24</xdr:col>
      <xdr:colOff>63500</xdr:colOff>
      <xdr:row>37</xdr:row>
      <xdr:rowOff>76200</xdr:rowOff>
    </xdr:to>
    <xdr:cxnSp macro="">
      <xdr:nvCxnSpPr>
        <xdr:cNvPr id="74" name="直線コネクタ 73">
          <a:extLst>
            <a:ext uri="{FF2B5EF4-FFF2-40B4-BE49-F238E27FC236}">
              <a16:creationId xmlns:a16="http://schemas.microsoft.com/office/drawing/2014/main" id="{AAB7867A-CD3A-478F-91C8-BAD45A8A66BC}"/>
            </a:ext>
          </a:extLst>
        </xdr:cNvPr>
        <xdr:cNvCxnSpPr/>
      </xdr:nvCxnSpPr>
      <xdr:spPr>
        <a:xfrm>
          <a:off x="3797300" y="638098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125984</xdr:rowOff>
    </xdr:from>
    <xdr:to>
      <xdr:col>15</xdr:col>
      <xdr:colOff>101600</xdr:colOff>
      <xdr:row>37</xdr:row>
      <xdr:rowOff>56134</xdr:rowOff>
    </xdr:to>
    <xdr:sp macro="" textlink="">
      <xdr:nvSpPr>
        <xdr:cNvPr id="75" name="楕円 74">
          <a:extLst>
            <a:ext uri="{FF2B5EF4-FFF2-40B4-BE49-F238E27FC236}">
              <a16:creationId xmlns:a16="http://schemas.microsoft.com/office/drawing/2014/main" id="{FE3E3A4B-4A57-46CB-AA52-D3C025F2E146}"/>
            </a:ext>
          </a:extLst>
        </xdr:cNvPr>
        <xdr:cNvSpPr/>
      </xdr:nvSpPr>
      <xdr:spPr>
        <a:xfrm>
          <a:off x="2857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xdr:rowOff>
    </xdr:from>
    <xdr:to>
      <xdr:col>19</xdr:col>
      <xdr:colOff>177800</xdr:colOff>
      <xdr:row>37</xdr:row>
      <xdr:rowOff>37338</xdr:rowOff>
    </xdr:to>
    <xdr:cxnSp macro="">
      <xdr:nvCxnSpPr>
        <xdr:cNvPr id="76" name="直線コネクタ 75">
          <a:extLst>
            <a:ext uri="{FF2B5EF4-FFF2-40B4-BE49-F238E27FC236}">
              <a16:creationId xmlns:a16="http://schemas.microsoft.com/office/drawing/2014/main" id="{77156AA3-DE46-4347-A55F-46B65CF1EB15}"/>
            </a:ext>
          </a:extLst>
        </xdr:cNvPr>
        <xdr:cNvCxnSpPr/>
      </xdr:nvCxnSpPr>
      <xdr:spPr>
        <a:xfrm>
          <a:off x="2908300" y="63489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91694</xdr:rowOff>
    </xdr:from>
    <xdr:to>
      <xdr:col>10</xdr:col>
      <xdr:colOff>165100</xdr:colOff>
      <xdr:row>37</xdr:row>
      <xdr:rowOff>21844</xdr:rowOff>
    </xdr:to>
    <xdr:sp macro="" textlink="">
      <xdr:nvSpPr>
        <xdr:cNvPr id="77" name="楕円 76">
          <a:extLst>
            <a:ext uri="{FF2B5EF4-FFF2-40B4-BE49-F238E27FC236}">
              <a16:creationId xmlns:a16="http://schemas.microsoft.com/office/drawing/2014/main" id="{DF864FAD-FF40-42F5-8DE7-28B786384C02}"/>
            </a:ext>
          </a:extLst>
        </xdr:cNvPr>
        <xdr:cNvSpPr/>
      </xdr:nvSpPr>
      <xdr:spPr>
        <a:xfrm>
          <a:off x="1968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142494</xdr:rowOff>
    </xdr:from>
    <xdr:to>
      <xdr:col>15</xdr:col>
      <xdr:colOff>50800</xdr:colOff>
      <xdr:row>37</xdr:row>
      <xdr:rowOff>5334</xdr:rowOff>
    </xdr:to>
    <xdr:cxnSp macro="">
      <xdr:nvCxnSpPr>
        <xdr:cNvPr id="78" name="直線コネクタ 77">
          <a:extLst>
            <a:ext uri="{FF2B5EF4-FFF2-40B4-BE49-F238E27FC236}">
              <a16:creationId xmlns:a16="http://schemas.microsoft.com/office/drawing/2014/main" id="{8F9758AC-8A64-4E2A-955F-B2F60B98F3CA}"/>
            </a:ext>
          </a:extLst>
        </xdr:cNvPr>
        <xdr:cNvCxnSpPr/>
      </xdr:nvCxnSpPr>
      <xdr:spPr>
        <a:xfrm>
          <a:off x="2019300" y="63146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79" name="楕円 78">
          <a:extLst>
            <a:ext uri="{FF2B5EF4-FFF2-40B4-BE49-F238E27FC236}">
              <a16:creationId xmlns:a16="http://schemas.microsoft.com/office/drawing/2014/main" id="{54542814-7645-483E-85AF-31476CE33015}"/>
            </a:ext>
          </a:extLst>
        </xdr:cNvPr>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142494</xdr:rowOff>
    </xdr:to>
    <xdr:cxnSp macro="">
      <xdr:nvCxnSpPr>
        <xdr:cNvPr id="80" name="直線コネクタ 79">
          <a:extLst>
            <a:ext uri="{FF2B5EF4-FFF2-40B4-BE49-F238E27FC236}">
              <a16:creationId xmlns:a16="http://schemas.microsoft.com/office/drawing/2014/main" id="{025BAFE4-242D-4783-942A-01AFA4FFB61F}"/>
            </a:ext>
          </a:extLst>
        </xdr:cNvPr>
        <xdr:cNvCxnSpPr/>
      </xdr:nvCxnSpPr>
      <xdr:spPr>
        <a:xfrm>
          <a:off x="1130300" y="62712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9F55947F-4539-4F34-9FE1-574EAD1F2CE4}"/>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436817FF-1858-4B21-8878-F670C8DE9583}"/>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168E3344-2FDD-45CC-B838-D13D3699D6D2}"/>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F88FCE2C-7BD3-4AE6-A7CA-7C12748868B1}"/>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104665</xdr:rowOff>
    </xdr:from>
    <xdr:ext cx="405111" cy="259045"/>
    <xdr:sp macro="" textlink="">
      <xdr:nvSpPr>
        <xdr:cNvPr id="85" name="n_1mainValue【道路】&#10;有形固定資産減価償却率">
          <a:extLst>
            <a:ext uri="{FF2B5EF4-FFF2-40B4-BE49-F238E27FC236}">
              <a16:creationId xmlns:a16="http://schemas.microsoft.com/office/drawing/2014/main" id="{7F737AA0-E0B7-44FE-ACB1-61CC823177F4}"/>
            </a:ext>
          </a:extLst>
        </xdr:cNvPr>
        <xdr:cNvSpPr txBox="1"/>
      </xdr:nvSpPr>
      <xdr:spPr>
        <a:xfrm>
          <a:off x="3582044" y="610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72661</xdr:rowOff>
    </xdr:from>
    <xdr:ext cx="405111" cy="259045"/>
    <xdr:sp macro="" textlink="">
      <xdr:nvSpPr>
        <xdr:cNvPr id="86" name="n_2mainValue【道路】&#10;有形固定資産減価償却率">
          <a:extLst>
            <a:ext uri="{FF2B5EF4-FFF2-40B4-BE49-F238E27FC236}">
              <a16:creationId xmlns:a16="http://schemas.microsoft.com/office/drawing/2014/main" id="{900A6DF3-95EE-4B2B-A60F-7CB41F683BF0}"/>
            </a:ext>
          </a:extLst>
        </xdr:cNvPr>
        <xdr:cNvSpPr txBox="1"/>
      </xdr:nvSpPr>
      <xdr:spPr>
        <a:xfrm>
          <a:off x="2705744" y="607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DCABB20F-8278-4304-9344-9536E054E062}"/>
            </a:ext>
          </a:extLst>
        </xdr:cNvPr>
        <xdr:cNvSpPr txBox="1"/>
      </xdr:nvSpPr>
      <xdr:spPr>
        <a:xfrm>
          <a:off x="1816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8" name="n_4mainValue【道路】&#10;有形固定資産減価償却率">
          <a:extLst>
            <a:ext uri="{FF2B5EF4-FFF2-40B4-BE49-F238E27FC236}">
              <a16:creationId xmlns:a16="http://schemas.microsoft.com/office/drawing/2014/main" id="{D0374981-A0B3-457A-84B0-67CD576549E7}"/>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1671E94-034D-4C2C-9C9B-CC824D2BEF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868F04A-DC2B-446B-8274-9EF5DD1C18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CF5BEB3-CA66-43D9-B643-86254D1B47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F49FDCE-92A0-4875-9B37-5A7A1459C5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C530D6A-03C6-44F6-B73D-C22DDDA0F09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FBD61A7-A77A-4A06-9596-BBF90E0F94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FD3EE4A-DC51-4305-B0F7-8EEB5C50EF1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5C13A93-7384-47E0-B18F-443F15D6E50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57FDDA3-EB94-4331-BF83-9E331B40E2F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C5FE7A4-1EA1-46F0-A0D0-A597D8A934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F371635-3DD0-4C0F-A836-C3E338DF4F9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6CD7353-EBDF-4605-B9B4-8789CF6DCAF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36283C2-9209-475C-96E2-104901B738E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3EE6ABDF-E0F0-4895-958B-904E6B0433C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C947E84-5F65-49F9-BB00-A4B479B5CFE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5A9E005-EDC0-4219-BA40-0F0D092689DB}"/>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86F1B2F-6047-4C58-B435-C60B74B26B0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942E4EF3-2082-4460-AA49-52A347A4172E}"/>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1F91CAB6-9C9D-43EE-962E-B10DA1DD32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86C4C3C-1972-412B-8F2F-281F9DA3899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D042133-DB90-4D83-AFC7-6BB52DF687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C6394DE7-A0C6-4846-9077-565259B96853}"/>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6927C316-D383-489C-8CF4-49460F02BA1E}"/>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6428C993-DF05-4FDF-969D-C712C0BDFEBE}"/>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8B54257D-2C61-4934-91EE-ECEF30EFA0CD}"/>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C1A08B0E-6B7A-4D95-97E8-7820A8F906C9}"/>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F06A60E3-F316-4A99-A165-F37896691300}"/>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3EED47D4-47F7-4B20-A4C7-E5300FB026FB}"/>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2EA35AEC-5125-421F-A5F0-EFDA2F58B2CF}"/>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63413AC6-18EE-4B9B-8F0E-E3527D179C1F}"/>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F7388B65-E284-4EBC-AAA9-4C1EEF8A3B6E}"/>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5AE74619-8AC2-42BF-A5DB-AD8DBCCB19B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A448E39-5155-4790-A919-F5F3627245D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9DE827C-826B-4140-9F96-27C7436E0E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1B3B6AC-B3AA-4324-A5D9-314B5F35029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B7166B5-60FB-4FB5-8A7B-AE167675821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974DF62-C6F0-435A-B144-06358B10C58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98186</xdr:rowOff>
    </xdr:from>
    <xdr:to>
      <xdr:col>55</xdr:col>
      <xdr:colOff>50800</xdr:colOff>
      <xdr:row>37</xdr:row>
      <xdr:rowOff>28336</xdr:rowOff>
    </xdr:to>
    <xdr:sp macro="" textlink="">
      <xdr:nvSpPr>
        <xdr:cNvPr id="126" name="楕円 125">
          <a:extLst>
            <a:ext uri="{FF2B5EF4-FFF2-40B4-BE49-F238E27FC236}">
              <a16:creationId xmlns:a16="http://schemas.microsoft.com/office/drawing/2014/main" id="{76D0C3BA-83A5-444F-AD06-BE0DDDD4984D}"/>
            </a:ext>
          </a:extLst>
        </xdr:cNvPr>
        <xdr:cNvSpPr/>
      </xdr:nvSpPr>
      <xdr:spPr>
        <a:xfrm>
          <a:off x="10426700" y="627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121063</xdr:rowOff>
    </xdr:from>
    <xdr:ext cx="469744" cy="259045"/>
    <xdr:sp macro="" textlink="">
      <xdr:nvSpPr>
        <xdr:cNvPr id="127" name="【道路】&#10;一人当たり延長該当値テキスト">
          <a:extLst>
            <a:ext uri="{FF2B5EF4-FFF2-40B4-BE49-F238E27FC236}">
              <a16:creationId xmlns:a16="http://schemas.microsoft.com/office/drawing/2014/main" id="{8BF5DD8E-B1D9-4ED1-87EB-F9E11EBBCC42}"/>
            </a:ext>
          </a:extLst>
        </xdr:cNvPr>
        <xdr:cNvSpPr txBox="1"/>
      </xdr:nvSpPr>
      <xdr:spPr>
        <a:xfrm>
          <a:off x="10515600" y="61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117754</xdr:rowOff>
    </xdr:from>
    <xdr:to>
      <xdr:col>50</xdr:col>
      <xdr:colOff>165100</xdr:colOff>
      <xdr:row>37</xdr:row>
      <xdr:rowOff>47904</xdr:rowOff>
    </xdr:to>
    <xdr:sp macro="" textlink="">
      <xdr:nvSpPr>
        <xdr:cNvPr id="128" name="楕円 127">
          <a:extLst>
            <a:ext uri="{FF2B5EF4-FFF2-40B4-BE49-F238E27FC236}">
              <a16:creationId xmlns:a16="http://schemas.microsoft.com/office/drawing/2014/main" id="{A96639F6-75D2-48BB-9BD9-441F50229840}"/>
            </a:ext>
          </a:extLst>
        </xdr:cNvPr>
        <xdr:cNvSpPr/>
      </xdr:nvSpPr>
      <xdr:spPr>
        <a:xfrm>
          <a:off x="9588500" y="628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148986</xdr:rowOff>
    </xdr:from>
    <xdr:to>
      <xdr:col>55</xdr:col>
      <xdr:colOff>0</xdr:colOff>
      <xdr:row>36</xdr:row>
      <xdr:rowOff>168554</xdr:rowOff>
    </xdr:to>
    <xdr:cxnSp macro="">
      <xdr:nvCxnSpPr>
        <xdr:cNvPr id="129" name="直線コネクタ 128">
          <a:extLst>
            <a:ext uri="{FF2B5EF4-FFF2-40B4-BE49-F238E27FC236}">
              <a16:creationId xmlns:a16="http://schemas.microsoft.com/office/drawing/2014/main" id="{37C80393-CAEA-4ECC-A021-7058158AFB3B}"/>
            </a:ext>
          </a:extLst>
        </xdr:cNvPr>
        <xdr:cNvCxnSpPr/>
      </xdr:nvCxnSpPr>
      <xdr:spPr>
        <a:xfrm flipV="1">
          <a:off x="9639300" y="6321186"/>
          <a:ext cx="838200" cy="1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130373</xdr:rowOff>
    </xdr:from>
    <xdr:to>
      <xdr:col>46</xdr:col>
      <xdr:colOff>38100</xdr:colOff>
      <xdr:row>37</xdr:row>
      <xdr:rowOff>60523</xdr:rowOff>
    </xdr:to>
    <xdr:sp macro="" textlink="">
      <xdr:nvSpPr>
        <xdr:cNvPr id="130" name="楕円 129">
          <a:extLst>
            <a:ext uri="{FF2B5EF4-FFF2-40B4-BE49-F238E27FC236}">
              <a16:creationId xmlns:a16="http://schemas.microsoft.com/office/drawing/2014/main" id="{A87F08EB-8E16-463E-AF78-6A2EEA7787B6}"/>
            </a:ext>
          </a:extLst>
        </xdr:cNvPr>
        <xdr:cNvSpPr/>
      </xdr:nvSpPr>
      <xdr:spPr>
        <a:xfrm>
          <a:off x="8699500" y="630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168554</xdr:rowOff>
    </xdr:from>
    <xdr:to>
      <xdr:col>50</xdr:col>
      <xdr:colOff>114300</xdr:colOff>
      <xdr:row>37</xdr:row>
      <xdr:rowOff>9723</xdr:rowOff>
    </xdr:to>
    <xdr:cxnSp macro="">
      <xdr:nvCxnSpPr>
        <xdr:cNvPr id="131" name="直線コネクタ 130">
          <a:extLst>
            <a:ext uri="{FF2B5EF4-FFF2-40B4-BE49-F238E27FC236}">
              <a16:creationId xmlns:a16="http://schemas.microsoft.com/office/drawing/2014/main" id="{A9628DF1-4C88-4386-9A63-F00116B9CB4D}"/>
            </a:ext>
          </a:extLst>
        </xdr:cNvPr>
        <xdr:cNvCxnSpPr/>
      </xdr:nvCxnSpPr>
      <xdr:spPr>
        <a:xfrm flipV="1">
          <a:off x="8750300" y="6340754"/>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143266</xdr:rowOff>
    </xdr:from>
    <xdr:to>
      <xdr:col>41</xdr:col>
      <xdr:colOff>101600</xdr:colOff>
      <xdr:row>37</xdr:row>
      <xdr:rowOff>73416</xdr:rowOff>
    </xdr:to>
    <xdr:sp macro="" textlink="">
      <xdr:nvSpPr>
        <xdr:cNvPr id="132" name="楕円 131">
          <a:extLst>
            <a:ext uri="{FF2B5EF4-FFF2-40B4-BE49-F238E27FC236}">
              <a16:creationId xmlns:a16="http://schemas.microsoft.com/office/drawing/2014/main" id="{8A2E21CE-0650-45F5-B1AB-DFA2410ECAA1}"/>
            </a:ext>
          </a:extLst>
        </xdr:cNvPr>
        <xdr:cNvSpPr/>
      </xdr:nvSpPr>
      <xdr:spPr>
        <a:xfrm>
          <a:off x="7810500" y="631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9723</xdr:rowOff>
    </xdr:from>
    <xdr:to>
      <xdr:col>45</xdr:col>
      <xdr:colOff>177800</xdr:colOff>
      <xdr:row>37</xdr:row>
      <xdr:rowOff>22616</xdr:rowOff>
    </xdr:to>
    <xdr:cxnSp macro="">
      <xdr:nvCxnSpPr>
        <xdr:cNvPr id="133" name="直線コネクタ 132">
          <a:extLst>
            <a:ext uri="{FF2B5EF4-FFF2-40B4-BE49-F238E27FC236}">
              <a16:creationId xmlns:a16="http://schemas.microsoft.com/office/drawing/2014/main" id="{6583DA99-3496-4536-9840-F5D0F0D79439}"/>
            </a:ext>
          </a:extLst>
        </xdr:cNvPr>
        <xdr:cNvCxnSpPr/>
      </xdr:nvCxnSpPr>
      <xdr:spPr>
        <a:xfrm flipV="1">
          <a:off x="7861300" y="6353373"/>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154239</xdr:rowOff>
    </xdr:from>
    <xdr:to>
      <xdr:col>36</xdr:col>
      <xdr:colOff>165100</xdr:colOff>
      <xdr:row>37</xdr:row>
      <xdr:rowOff>84389</xdr:rowOff>
    </xdr:to>
    <xdr:sp macro="" textlink="">
      <xdr:nvSpPr>
        <xdr:cNvPr id="134" name="楕円 133">
          <a:extLst>
            <a:ext uri="{FF2B5EF4-FFF2-40B4-BE49-F238E27FC236}">
              <a16:creationId xmlns:a16="http://schemas.microsoft.com/office/drawing/2014/main" id="{B4B0B714-978B-46EA-89E1-7D2F61A4C752}"/>
            </a:ext>
          </a:extLst>
        </xdr:cNvPr>
        <xdr:cNvSpPr/>
      </xdr:nvSpPr>
      <xdr:spPr>
        <a:xfrm>
          <a:off x="6921500" y="63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22616</xdr:rowOff>
    </xdr:from>
    <xdr:to>
      <xdr:col>41</xdr:col>
      <xdr:colOff>50800</xdr:colOff>
      <xdr:row>37</xdr:row>
      <xdr:rowOff>33589</xdr:rowOff>
    </xdr:to>
    <xdr:cxnSp macro="">
      <xdr:nvCxnSpPr>
        <xdr:cNvPr id="135" name="直線コネクタ 134">
          <a:extLst>
            <a:ext uri="{FF2B5EF4-FFF2-40B4-BE49-F238E27FC236}">
              <a16:creationId xmlns:a16="http://schemas.microsoft.com/office/drawing/2014/main" id="{086A8856-0876-40D4-BE85-D2ECD44F3F9F}"/>
            </a:ext>
          </a:extLst>
        </xdr:cNvPr>
        <xdr:cNvCxnSpPr/>
      </xdr:nvCxnSpPr>
      <xdr:spPr>
        <a:xfrm flipV="1">
          <a:off x="6972300" y="636626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4948DA73-E32C-42DD-BB06-96C37963AC4B}"/>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FCC87617-4956-4B84-9DE0-05F7A82C484E}"/>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60F89444-B935-437F-9E64-E70D9CFDD7C8}"/>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4D8BF12D-6283-4ED2-9735-7AC8D4E22A26}"/>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64431</xdr:rowOff>
    </xdr:from>
    <xdr:ext cx="469744" cy="259045"/>
    <xdr:sp macro="" textlink="">
      <xdr:nvSpPr>
        <xdr:cNvPr id="140" name="n_1mainValue【道路】&#10;一人当たり延長">
          <a:extLst>
            <a:ext uri="{FF2B5EF4-FFF2-40B4-BE49-F238E27FC236}">
              <a16:creationId xmlns:a16="http://schemas.microsoft.com/office/drawing/2014/main" id="{1E8833BD-9ACE-42A2-B57C-012E5439D0C3}"/>
            </a:ext>
          </a:extLst>
        </xdr:cNvPr>
        <xdr:cNvSpPr txBox="1"/>
      </xdr:nvSpPr>
      <xdr:spPr>
        <a:xfrm>
          <a:off x="9391727" y="606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77050</xdr:rowOff>
    </xdr:from>
    <xdr:ext cx="469744" cy="259045"/>
    <xdr:sp macro="" textlink="">
      <xdr:nvSpPr>
        <xdr:cNvPr id="141" name="n_2mainValue【道路】&#10;一人当たり延長">
          <a:extLst>
            <a:ext uri="{FF2B5EF4-FFF2-40B4-BE49-F238E27FC236}">
              <a16:creationId xmlns:a16="http://schemas.microsoft.com/office/drawing/2014/main" id="{D8715E97-413B-4B86-A55F-96AC04385D10}"/>
            </a:ext>
          </a:extLst>
        </xdr:cNvPr>
        <xdr:cNvSpPr txBox="1"/>
      </xdr:nvSpPr>
      <xdr:spPr>
        <a:xfrm>
          <a:off x="8515427" y="607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89943</xdr:rowOff>
    </xdr:from>
    <xdr:ext cx="469744" cy="259045"/>
    <xdr:sp macro="" textlink="">
      <xdr:nvSpPr>
        <xdr:cNvPr id="142" name="n_3mainValue【道路】&#10;一人当たり延長">
          <a:extLst>
            <a:ext uri="{FF2B5EF4-FFF2-40B4-BE49-F238E27FC236}">
              <a16:creationId xmlns:a16="http://schemas.microsoft.com/office/drawing/2014/main" id="{74703901-074C-415E-B791-265DA10589D0}"/>
            </a:ext>
          </a:extLst>
        </xdr:cNvPr>
        <xdr:cNvSpPr txBox="1"/>
      </xdr:nvSpPr>
      <xdr:spPr>
        <a:xfrm>
          <a:off x="7626427" y="609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100916</xdr:rowOff>
    </xdr:from>
    <xdr:ext cx="469744" cy="259045"/>
    <xdr:sp macro="" textlink="">
      <xdr:nvSpPr>
        <xdr:cNvPr id="143" name="n_4mainValue【道路】&#10;一人当たり延長">
          <a:extLst>
            <a:ext uri="{FF2B5EF4-FFF2-40B4-BE49-F238E27FC236}">
              <a16:creationId xmlns:a16="http://schemas.microsoft.com/office/drawing/2014/main" id="{115655AB-D186-44E3-B522-F9897E526632}"/>
            </a:ext>
          </a:extLst>
        </xdr:cNvPr>
        <xdr:cNvSpPr txBox="1"/>
      </xdr:nvSpPr>
      <xdr:spPr>
        <a:xfrm>
          <a:off x="6737427" y="610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8D2AEE14-42FC-4C5D-9AFD-83F2FD3713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803C912-F625-485F-A18B-57E548A2F5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9691A26-46E5-4E02-A3D3-BC3F101248F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7DFBB6A-4CFB-4FB2-A68D-5DE4F30F38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C05AD90-BD3D-444C-BAA1-FF9CE4BCF96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B07E2AC6-8CCD-46E5-A52C-9C591C0986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72DBD8F-94B5-438A-B395-126F1B92A6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D78395D-6A0F-4472-B4E8-BCE32D201FA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0B79AF4-D9E5-4336-833C-CC89100581C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3F067AD-11BD-4CF6-BC05-66A0A419510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DFFEFAB-4F7E-46E4-8B4D-A92D4C8BA4F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42CD3591-FCE7-4D6C-ABE4-69F34F35FC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A4F39820-49C9-474C-9EBD-37DD69ACAB3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8814D25C-F010-42F6-8BB8-C3C8E0BA324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AD79A06-0B02-42CF-ADDA-3632450FE57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E63AE593-4EB8-4627-A3C7-0C7FE810827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A33A02DD-C7DF-4732-99A9-6D610F09F6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F39A8E2-9084-4AC5-BE48-AD23D4AA92F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BA81A581-E90D-49D3-B6C2-516CFDDCF62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379C57DA-1CB6-4DB3-AD3F-FF6115C10D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68004E6-F8DC-425A-AA22-EE488864DE3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C5A0D865-6EB0-4126-A29A-A22AF23BC9C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416AFCBD-BCCC-4B07-B620-1A48C9EB477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313E3D1B-957D-4D9A-B4D9-D5621C7B8E5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D9F84DA6-C5EC-4BC8-AA06-D802485C7AE7}"/>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3311E086-CE91-48B6-9AFA-50CBD334BA67}"/>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6F9FF45F-0EA8-486F-AE89-E413EC56B40F}"/>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D9CDF077-A38E-44E8-A512-CF9A3102219E}"/>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7FDFEFD0-92CD-4848-9938-C3ECE17DD12F}"/>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2CCEE8A-2B10-43A8-A198-AA2F9B28F9A2}"/>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C7BFA42-F139-489D-8DF8-0C508A02C4FB}"/>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858EA97B-36A9-4F2A-8F0E-55026DB9E191}"/>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D5F2CAA5-8C71-48A8-A5C4-911A52AC9AE4}"/>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E57C934-701B-4908-9CD3-80C31367E4E5}"/>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C6A15A4C-522A-4E96-970A-689A536ECC61}"/>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B79D688-C5A6-47D5-97E7-B2CF78A79F3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76FB4D9-4E41-44E8-87D0-CAC218084DB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6FA5274-F938-46D1-8DFD-E0F3219D853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F22F0AF-31D4-4FD5-B098-3279E05516C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BA9108-2749-4B68-9C73-6880C44DAA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82550</xdr:rowOff>
    </xdr:from>
    <xdr:to>
      <xdr:col>24</xdr:col>
      <xdr:colOff>114300</xdr:colOff>
      <xdr:row>59</xdr:row>
      <xdr:rowOff>12700</xdr:rowOff>
    </xdr:to>
    <xdr:sp macro="" textlink="">
      <xdr:nvSpPr>
        <xdr:cNvPr id="184" name="楕円 183">
          <a:extLst>
            <a:ext uri="{FF2B5EF4-FFF2-40B4-BE49-F238E27FC236}">
              <a16:creationId xmlns:a16="http://schemas.microsoft.com/office/drawing/2014/main" id="{72C05EE5-9BC2-4CFB-959E-C98D2C6F2FF5}"/>
            </a:ext>
          </a:extLst>
        </xdr:cNvPr>
        <xdr:cNvSpPr/>
      </xdr:nvSpPr>
      <xdr:spPr>
        <a:xfrm>
          <a:off x="45847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105427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B236919D-07AC-4EF0-AF4A-A8372E38CD04}"/>
            </a:ext>
          </a:extLst>
        </xdr:cNvPr>
        <xdr:cNvSpPr txBox="1"/>
      </xdr:nvSpPr>
      <xdr:spPr>
        <a:xfrm>
          <a:off x="4673600"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55880</xdr:rowOff>
    </xdr:from>
    <xdr:to>
      <xdr:col>20</xdr:col>
      <xdr:colOff>38100</xdr:colOff>
      <xdr:row>58</xdr:row>
      <xdr:rowOff>157480</xdr:rowOff>
    </xdr:to>
    <xdr:sp macro="" textlink="">
      <xdr:nvSpPr>
        <xdr:cNvPr id="186" name="楕円 185">
          <a:extLst>
            <a:ext uri="{FF2B5EF4-FFF2-40B4-BE49-F238E27FC236}">
              <a16:creationId xmlns:a16="http://schemas.microsoft.com/office/drawing/2014/main" id="{EB926D39-1DBA-4FBF-A60E-9C4FBA9D22F7}"/>
            </a:ext>
          </a:extLst>
        </xdr:cNvPr>
        <xdr:cNvSpPr/>
      </xdr:nvSpPr>
      <xdr:spPr>
        <a:xfrm>
          <a:off x="3746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106680</xdr:rowOff>
    </xdr:from>
    <xdr:to>
      <xdr:col>24</xdr:col>
      <xdr:colOff>63500</xdr:colOff>
      <xdr:row>58</xdr:row>
      <xdr:rowOff>133350</xdr:rowOff>
    </xdr:to>
    <xdr:cxnSp macro="">
      <xdr:nvCxnSpPr>
        <xdr:cNvPr id="187" name="直線コネクタ 186">
          <a:extLst>
            <a:ext uri="{FF2B5EF4-FFF2-40B4-BE49-F238E27FC236}">
              <a16:creationId xmlns:a16="http://schemas.microsoft.com/office/drawing/2014/main" id="{1835DA25-DD38-4A40-88C2-F45F86FA491C}"/>
            </a:ext>
          </a:extLst>
        </xdr:cNvPr>
        <xdr:cNvCxnSpPr/>
      </xdr:nvCxnSpPr>
      <xdr:spPr>
        <a:xfrm>
          <a:off x="3797300" y="100507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29210</xdr:rowOff>
    </xdr:from>
    <xdr:to>
      <xdr:col>15</xdr:col>
      <xdr:colOff>101600</xdr:colOff>
      <xdr:row>58</xdr:row>
      <xdr:rowOff>130810</xdr:rowOff>
    </xdr:to>
    <xdr:sp macro="" textlink="">
      <xdr:nvSpPr>
        <xdr:cNvPr id="188" name="楕円 187">
          <a:extLst>
            <a:ext uri="{FF2B5EF4-FFF2-40B4-BE49-F238E27FC236}">
              <a16:creationId xmlns:a16="http://schemas.microsoft.com/office/drawing/2014/main" id="{5F40B6E2-8E0B-423B-ABC8-A93799E001AF}"/>
            </a:ext>
          </a:extLst>
        </xdr:cNvPr>
        <xdr:cNvSpPr/>
      </xdr:nvSpPr>
      <xdr:spPr>
        <a:xfrm>
          <a:off x="2857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80010</xdr:rowOff>
    </xdr:from>
    <xdr:to>
      <xdr:col>19</xdr:col>
      <xdr:colOff>177800</xdr:colOff>
      <xdr:row>58</xdr:row>
      <xdr:rowOff>106680</xdr:rowOff>
    </xdr:to>
    <xdr:cxnSp macro="">
      <xdr:nvCxnSpPr>
        <xdr:cNvPr id="189" name="直線コネクタ 188">
          <a:extLst>
            <a:ext uri="{FF2B5EF4-FFF2-40B4-BE49-F238E27FC236}">
              <a16:creationId xmlns:a16="http://schemas.microsoft.com/office/drawing/2014/main" id="{387862E5-2FAC-49BE-8D39-A5AF3D8040D4}"/>
            </a:ext>
          </a:extLst>
        </xdr:cNvPr>
        <xdr:cNvCxnSpPr/>
      </xdr:nvCxnSpPr>
      <xdr:spPr>
        <a:xfrm>
          <a:off x="2908300" y="100241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xdr:rowOff>
    </xdr:from>
    <xdr:to>
      <xdr:col>10</xdr:col>
      <xdr:colOff>165100</xdr:colOff>
      <xdr:row>58</xdr:row>
      <xdr:rowOff>104140</xdr:rowOff>
    </xdr:to>
    <xdr:sp macro="" textlink="">
      <xdr:nvSpPr>
        <xdr:cNvPr id="190" name="楕円 189">
          <a:extLst>
            <a:ext uri="{FF2B5EF4-FFF2-40B4-BE49-F238E27FC236}">
              <a16:creationId xmlns:a16="http://schemas.microsoft.com/office/drawing/2014/main" id="{44505B97-9247-4F9F-A6FA-87B8A7067CFF}"/>
            </a:ext>
          </a:extLst>
        </xdr:cNvPr>
        <xdr:cNvSpPr/>
      </xdr:nvSpPr>
      <xdr:spPr>
        <a:xfrm>
          <a:off x="1968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53340</xdr:rowOff>
    </xdr:from>
    <xdr:to>
      <xdr:col>15</xdr:col>
      <xdr:colOff>50800</xdr:colOff>
      <xdr:row>58</xdr:row>
      <xdr:rowOff>80010</xdr:rowOff>
    </xdr:to>
    <xdr:cxnSp macro="">
      <xdr:nvCxnSpPr>
        <xdr:cNvPr id="191" name="直線コネクタ 190">
          <a:extLst>
            <a:ext uri="{FF2B5EF4-FFF2-40B4-BE49-F238E27FC236}">
              <a16:creationId xmlns:a16="http://schemas.microsoft.com/office/drawing/2014/main" id="{43653C38-6AD3-4C87-938A-BC780482663C}"/>
            </a:ext>
          </a:extLst>
        </xdr:cNvPr>
        <xdr:cNvCxnSpPr/>
      </xdr:nvCxnSpPr>
      <xdr:spPr>
        <a:xfrm>
          <a:off x="2019300" y="99974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57785</xdr:rowOff>
    </xdr:from>
    <xdr:to>
      <xdr:col>6</xdr:col>
      <xdr:colOff>38100</xdr:colOff>
      <xdr:row>58</xdr:row>
      <xdr:rowOff>159385</xdr:rowOff>
    </xdr:to>
    <xdr:sp macro="" textlink="">
      <xdr:nvSpPr>
        <xdr:cNvPr id="192" name="楕円 191">
          <a:extLst>
            <a:ext uri="{FF2B5EF4-FFF2-40B4-BE49-F238E27FC236}">
              <a16:creationId xmlns:a16="http://schemas.microsoft.com/office/drawing/2014/main" id="{1FC5281E-9E41-4DB3-AA53-9647FCF08F22}"/>
            </a:ext>
          </a:extLst>
        </xdr:cNvPr>
        <xdr:cNvSpPr/>
      </xdr:nvSpPr>
      <xdr:spPr>
        <a:xfrm>
          <a:off x="1079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53340</xdr:rowOff>
    </xdr:from>
    <xdr:to>
      <xdr:col>10</xdr:col>
      <xdr:colOff>114300</xdr:colOff>
      <xdr:row>58</xdr:row>
      <xdr:rowOff>108585</xdr:rowOff>
    </xdr:to>
    <xdr:cxnSp macro="">
      <xdr:nvCxnSpPr>
        <xdr:cNvPr id="193" name="直線コネクタ 192">
          <a:extLst>
            <a:ext uri="{FF2B5EF4-FFF2-40B4-BE49-F238E27FC236}">
              <a16:creationId xmlns:a16="http://schemas.microsoft.com/office/drawing/2014/main" id="{ECF85297-0DB2-4C6C-B2BD-6DEC88958065}"/>
            </a:ext>
          </a:extLst>
        </xdr:cNvPr>
        <xdr:cNvCxnSpPr/>
      </xdr:nvCxnSpPr>
      <xdr:spPr>
        <a:xfrm flipV="1">
          <a:off x="1130300" y="99974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61B84EF4-C897-49D1-8F28-0C5E97E2547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9EF3C692-2D68-4B98-9F86-31BD52476516}"/>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F0961A93-DD4C-4A94-8F17-F2EC75629B5D}"/>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E1FED6D-03C6-4190-BB1F-4B51952DFE29}"/>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2557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57227A58-D65D-452A-B134-D9C5F2C3ACEA}"/>
            </a:ext>
          </a:extLst>
        </xdr:cNvPr>
        <xdr:cNvSpPr txBox="1"/>
      </xdr:nvSpPr>
      <xdr:spPr>
        <a:xfrm>
          <a:off x="35820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147337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1B55440A-CC62-4CED-83B0-82704E6B2768}"/>
            </a:ext>
          </a:extLst>
        </xdr:cNvPr>
        <xdr:cNvSpPr txBox="1"/>
      </xdr:nvSpPr>
      <xdr:spPr>
        <a:xfrm>
          <a:off x="2705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120667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A17672BB-DA89-48C0-8085-0A9F9485AEF1}"/>
            </a:ext>
          </a:extLst>
        </xdr:cNvPr>
        <xdr:cNvSpPr txBox="1"/>
      </xdr:nvSpPr>
      <xdr:spPr>
        <a:xfrm>
          <a:off x="18167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4462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8D6F389F-E453-4261-9632-CFB2DEF86475}"/>
            </a:ext>
          </a:extLst>
        </xdr:cNvPr>
        <xdr:cNvSpPr txBox="1"/>
      </xdr:nvSpPr>
      <xdr:spPr>
        <a:xfrm>
          <a:off x="92774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7866436D-3B1D-4CC4-984C-17395B3C05E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8E0F675-7B22-4EB7-BF36-F09D6B297F7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3419BE8-E190-4483-AF56-DF0A9F3410F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9E83E568-DCAE-4357-A852-B5409420852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C633931C-E912-410D-AEB2-C997981EAD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5767442F-5FFE-4F7E-B4CF-FE9E2C7F6F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D824FC10-76ED-4D38-A635-294126B7226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8CD1D2C-405B-49AF-91FC-F397EF2E4B3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3A360ED9-58DF-41CF-8D8A-2AEACEC3FD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E1F2F73-375E-4090-A4FC-F326F4835E2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FE3A1036-8FBA-417A-AB2D-0C82079A77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ACE6DA0-9374-4CD7-BCE6-FB7F7CE4308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10F32BD-243D-40CC-B1CD-E4B85E7C672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A30F7ED-5483-4BE9-8256-680C5E56F95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BE6D1766-3F0F-4C25-B8F0-DD9CFF32AF8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BBDB3D1B-FDFF-4B30-B14D-DDFFD72273E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7C7874A4-5160-44B5-881E-145CCC5AD0F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1A1EF4F6-87BE-4B5A-8033-10B327A60D6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845BBA20-5B1C-4F21-AA19-BF060B8E142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16808FD7-D089-4103-B81B-EDE520B9DFF8}"/>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0C23CD6-5A98-466F-9DB3-B214BA2AD1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39897B8D-FEC9-47B0-9282-20B526A57FE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F7423442-B7F9-4F49-8368-75CD4C596B9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7D36325A-5F87-4FC3-A415-BCC58CEE0DC9}"/>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9640E877-893D-4381-B007-0B6463213C9D}"/>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77E575B2-FB18-4008-95B9-D10B03BAB8CD}"/>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FC06AF9B-A0E8-47A1-87EF-43D616D8DA2A}"/>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585092D-EC87-466B-BCB7-1496FD85983E}"/>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29976621-A930-4449-8738-01154617E1DB}"/>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D69F8B97-9AD7-46C9-904E-9DA2D588F2BD}"/>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5D603A5E-7196-4F2C-85C1-04C33EF99567}"/>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8620296-2237-497B-8684-304C8402FFDD}"/>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E0BADC81-397E-413D-9721-9FB90C6F1A1D}"/>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30E54600-A6B5-4EA6-9B41-ABBEF29BB6F6}"/>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D6038D6-E33E-4B0C-98AB-1D93BF8BD5C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5F78B4C-DF57-4EFA-8261-82016F638B1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116FD39-9950-4E0C-A6A4-7073703A03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8F3AE09-2AED-48DB-9395-63FE42C8713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00508C-6200-493A-9506-0DCC7751419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9334</xdr:rowOff>
    </xdr:from>
    <xdr:to>
      <xdr:col>55</xdr:col>
      <xdr:colOff>50800</xdr:colOff>
      <xdr:row>60</xdr:row>
      <xdr:rowOff>110934</xdr:rowOff>
    </xdr:to>
    <xdr:sp macro="" textlink="">
      <xdr:nvSpPr>
        <xdr:cNvPr id="241" name="楕円 240">
          <a:extLst>
            <a:ext uri="{FF2B5EF4-FFF2-40B4-BE49-F238E27FC236}">
              <a16:creationId xmlns:a16="http://schemas.microsoft.com/office/drawing/2014/main" id="{49109703-4557-418E-9136-E00D4E923187}"/>
            </a:ext>
          </a:extLst>
        </xdr:cNvPr>
        <xdr:cNvSpPr/>
      </xdr:nvSpPr>
      <xdr:spPr>
        <a:xfrm>
          <a:off x="10426700" y="102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32211</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8B895E09-7592-4E18-B02F-ECD4F2E3C0C6}"/>
            </a:ext>
          </a:extLst>
        </xdr:cNvPr>
        <xdr:cNvSpPr txBox="1"/>
      </xdr:nvSpPr>
      <xdr:spPr>
        <a:xfrm>
          <a:off x="10515600" y="1014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23206</xdr:rowOff>
    </xdr:from>
    <xdr:to>
      <xdr:col>50</xdr:col>
      <xdr:colOff>165100</xdr:colOff>
      <xdr:row>60</xdr:row>
      <xdr:rowOff>124806</xdr:rowOff>
    </xdr:to>
    <xdr:sp macro="" textlink="">
      <xdr:nvSpPr>
        <xdr:cNvPr id="243" name="楕円 242">
          <a:extLst>
            <a:ext uri="{FF2B5EF4-FFF2-40B4-BE49-F238E27FC236}">
              <a16:creationId xmlns:a16="http://schemas.microsoft.com/office/drawing/2014/main" id="{DC2B1E5D-A1C4-481B-B517-99CDBEB26752}"/>
            </a:ext>
          </a:extLst>
        </xdr:cNvPr>
        <xdr:cNvSpPr/>
      </xdr:nvSpPr>
      <xdr:spPr>
        <a:xfrm>
          <a:off x="9588500" y="1031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60134</xdr:rowOff>
    </xdr:from>
    <xdr:to>
      <xdr:col>55</xdr:col>
      <xdr:colOff>0</xdr:colOff>
      <xdr:row>60</xdr:row>
      <xdr:rowOff>74006</xdr:rowOff>
    </xdr:to>
    <xdr:cxnSp macro="">
      <xdr:nvCxnSpPr>
        <xdr:cNvPr id="244" name="直線コネクタ 243">
          <a:extLst>
            <a:ext uri="{FF2B5EF4-FFF2-40B4-BE49-F238E27FC236}">
              <a16:creationId xmlns:a16="http://schemas.microsoft.com/office/drawing/2014/main" id="{D60FBAC4-863F-4E54-9A9B-2E988A01E0FF}"/>
            </a:ext>
          </a:extLst>
        </xdr:cNvPr>
        <xdr:cNvCxnSpPr/>
      </xdr:nvCxnSpPr>
      <xdr:spPr>
        <a:xfrm flipV="1">
          <a:off x="9639300" y="10347134"/>
          <a:ext cx="838200" cy="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38663</xdr:rowOff>
    </xdr:from>
    <xdr:to>
      <xdr:col>46</xdr:col>
      <xdr:colOff>38100</xdr:colOff>
      <xdr:row>60</xdr:row>
      <xdr:rowOff>140263</xdr:rowOff>
    </xdr:to>
    <xdr:sp macro="" textlink="">
      <xdr:nvSpPr>
        <xdr:cNvPr id="245" name="楕円 244">
          <a:extLst>
            <a:ext uri="{FF2B5EF4-FFF2-40B4-BE49-F238E27FC236}">
              <a16:creationId xmlns:a16="http://schemas.microsoft.com/office/drawing/2014/main" id="{CF4FF379-5422-4201-B5BF-7B82AE0EEC5E}"/>
            </a:ext>
          </a:extLst>
        </xdr:cNvPr>
        <xdr:cNvSpPr/>
      </xdr:nvSpPr>
      <xdr:spPr>
        <a:xfrm>
          <a:off x="8699500" y="103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74006</xdr:rowOff>
    </xdr:from>
    <xdr:to>
      <xdr:col>50</xdr:col>
      <xdr:colOff>114300</xdr:colOff>
      <xdr:row>60</xdr:row>
      <xdr:rowOff>89463</xdr:rowOff>
    </xdr:to>
    <xdr:cxnSp macro="">
      <xdr:nvCxnSpPr>
        <xdr:cNvPr id="246" name="直線コネクタ 245">
          <a:extLst>
            <a:ext uri="{FF2B5EF4-FFF2-40B4-BE49-F238E27FC236}">
              <a16:creationId xmlns:a16="http://schemas.microsoft.com/office/drawing/2014/main" id="{A3D40D1B-6234-4FCF-B898-816DF17B641C}"/>
            </a:ext>
          </a:extLst>
        </xdr:cNvPr>
        <xdr:cNvCxnSpPr/>
      </xdr:nvCxnSpPr>
      <xdr:spPr>
        <a:xfrm flipV="1">
          <a:off x="8750300" y="10361006"/>
          <a:ext cx="889000" cy="1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50229</xdr:rowOff>
    </xdr:from>
    <xdr:to>
      <xdr:col>41</xdr:col>
      <xdr:colOff>101600</xdr:colOff>
      <xdr:row>60</xdr:row>
      <xdr:rowOff>151829</xdr:rowOff>
    </xdr:to>
    <xdr:sp macro="" textlink="">
      <xdr:nvSpPr>
        <xdr:cNvPr id="247" name="楕円 246">
          <a:extLst>
            <a:ext uri="{FF2B5EF4-FFF2-40B4-BE49-F238E27FC236}">
              <a16:creationId xmlns:a16="http://schemas.microsoft.com/office/drawing/2014/main" id="{98FD7B10-67D6-4C8C-BF2A-23441F6C56E9}"/>
            </a:ext>
          </a:extLst>
        </xdr:cNvPr>
        <xdr:cNvSpPr/>
      </xdr:nvSpPr>
      <xdr:spPr>
        <a:xfrm>
          <a:off x="7810500" y="1033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89463</xdr:rowOff>
    </xdr:from>
    <xdr:to>
      <xdr:col>45</xdr:col>
      <xdr:colOff>177800</xdr:colOff>
      <xdr:row>60</xdr:row>
      <xdr:rowOff>101029</xdr:rowOff>
    </xdr:to>
    <xdr:cxnSp macro="">
      <xdr:nvCxnSpPr>
        <xdr:cNvPr id="248" name="直線コネクタ 247">
          <a:extLst>
            <a:ext uri="{FF2B5EF4-FFF2-40B4-BE49-F238E27FC236}">
              <a16:creationId xmlns:a16="http://schemas.microsoft.com/office/drawing/2014/main" id="{549D5333-CBFF-4B72-A8F2-77F3CCCC5482}"/>
            </a:ext>
          </a:extLst>
        </xdr:cNvPr>
        <xdr:cNvCxnSpPr/>
      </xdr:nvCxnSpPr>
      <xdr:spPr>
        <a:xfrm flipV="1">
          <a:off x="7861300" y="10376463"/>
          <a:ext cx="889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151888</xdr:rowOff>
    </xdr:from>
    <xdr:to>
      <xdr:col>36</xdr:col>
      <xdr:colOff>165100</xdr:colOff>
      <xdr:row>61</xdr:row>
      <xdr:rowOff>82038</xdr:rowOff>
    </xdr:to>
    <xdr:sp macro="" textlink="">
      <xdr:nvSpPr>
        <xdr:cNvPr id="249" name="楕円 248">
          <a:extLst>
            <a:ext uri="{FF2B5EF4-FFF2-40B4-BE49-F238E27FC236}">
              <a16:creationId xmlns:a16="http://schemas.microsoft.com/office/drawing/2014/main" id="{192126D8-3832-45C8-9096-7E288D138380}"/>
            </a:ext>
          </a:extLst>
        </xdr:cNvPr>
        <xdr:cNvSpPr/>
      </xdr:nvSpPr>
      <xdr:spPr>
        <a:xfrm>
          <a:off x="6921500" y="1043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101029</xdr:rowOff>
    </xdr:from>
    <xdr:to>
      <xdr:col>41</xdr:col>
      <xdr:colOff>50800</xdr:colOff>
      <xdr:row>61</xdr:row>
      <xdr:rowOff>31238</xdr:rowOff>
    </xdr:to>
    <xdr:cxnSp macro="">
      <xdr:nvCxnSpPr>
        <xdr:cNvPr id="250" name="直線コネクタ 249">
          <a:extLst>
            <a:ext uri="{FF2B5EF4-FFF2-40B4-BE49-F238E27FC236}">
              <a16:creationId xmlns:a16="http://schemas.microsoft.com/office/drawing/2014/main" id="{2F0FFE1B-C481-4774-B82B-F12A00D42ACF}"/>
            </a:ext>
          </a:extLst>
        </xdr:cNvPr>
        <xdr:cNvCxnSpPr/>
      </xdr:nvCxnSpPr>
      <xdr:spPr>
        <a:xfrm flipV="1">
          <a:off x="6972300" y="10388029"/>
          <a:ext cx="889000" cy="10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ECBC742-9C19-4F9B-8D70-829CB0F162C0}"/>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639EC5CA-3561-4530-8B8B-C8306393A3DD}"/>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CA911F45-A685-47A8-83D0-321E446351F3}"/>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C4944582-50FA-462A-BDB4-9549C1439497}"/>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141333</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D90B2E80-6F73-4427-8F01-B3B7CDD48C42}"/>
            </a:ext>
          </a:extLst>
        </xdr:cNvPr>
        <xdr:cNvSpPr txBox="1"/>
      </xdr:nvSpPr>
      <xdr:spPr>
        <a:xfrm>
          <a:off x="9327095" y="1008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156790</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F0B3D8F5-73A3-44F0-824C-A438C3C24AEB}"/>
            </a:ext>
          </a:extLst>
        </xdr:cNvPr>
        <xdr:cNvSpPr txBox="1"/>
      </xdr:nvSpPr>
      <xdr:spPr>
        <a:xfrm>
          <a:off x="8450795" y="1010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168356</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D02A55C1-C047-492F-8E8F-DEF93EF524F1}"/>
            </a:ext>
          </a:extLst>
        </xdr:cNvPr>
        <xdr:cNvSpPr txBox="1"/>
      </xdr:nvSpPr>
      <xdr:spPr>
        <a:xfrm>
          <a:off x="7561795" y="1011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98565</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1E0FB165-B0BB-4CB8-8548-53845A126B6E}"/>
            </a:ext>
          </a:extLst>
        </xdr:cNvPr>
        <xdr:cNvSpPr txBox="1"/>
      </xdr:nvSpPr>
      <xdr:spPr>
        <a:xfrm>
          <a:off x="6672795" y="102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D1DD11A-F114-442D-BF19-A9901505BCB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2C508E0-6AA8-4070-92C1-829BC1A0F8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D7DBC654-8752-491B-9677-4C435968B7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0AC3072-5E76-4AC6-B19E-B4902E255D0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90937D4-2ED8-4E98-9F4D-64D1FE14569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A4C068F-2288-45A9-826C-BC21EDFE38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F87F1654-D51A-46B0-B329-236489998E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DD15976-9D41-409D-80F8-1A905CD3117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F878C0F-9E08-4803-94F5-D7CA9CEB314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F605A7E-0BF1-49C5-88C8-540619069E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F90A27F-4932-4336-B688-0BBA207C41D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9AE3E035-8BDC-4BB8-95CF-A415412452B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77A1B8E3-9102-459D-B1EF-1CD572527309}"/>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835805C9-2AFF-4785-BBDB-AD711972706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F19B7FF1-C313-4517-BDDD-9BB3B490F84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787A823-9356-4DA3-B03D-E1B152A2A83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A9133311-901C-483B-9015-36E1ED440F4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99CDA27A-FC04-4D16-A55C-9A8794B7C7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1C7E69A-4198-4001-BA6B-4C88008073E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D0AA78AC-0B01-4E33-AA8E-6C8A944455D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2D5784D1-16F3-49A7-A25D-6E417B07353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FA49C683-6B78-4844-9B76-53B0DADE71B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3163A45-519B-4BF6-8887-F237E81BCE3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AAB4959-AE2E-457B-A36F-BB9F1560ABB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D107578D-658B-4432-93EA-5B138866E81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1DF441B-E3B2-43DC-A1D4-0DA6DE28B2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148EF5D1-DF6F-423A-8FA4-05BEB18099DE}"/>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CB47E7FD-CDFB-4705-A03F-BB15812C9417}"/>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6097A9B4-19A6-4C64-90F0-5A01FD6C8717}"/>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48AEA55B-F0E9-4D64-934E-42BC57BD147E}"/>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76D6D77A-B70F-4B03-AF52-BEA01B4B0CE6}"/>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9FC1F34-1752-4941-9307-4CB971323B33}"/>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E70657F2-7678-424D-B329-015C972E1F9C}"/>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A7ACBCCF-D638-4840-96C9-D62A1B156CA9}"/>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EF6D88B5-6B95-4547-88A6-00E946073ABD}"/>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3A47FE68-52B8-4B64-B7A5-2D830CCD837D}"/>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3919FE1-7E97-4B3A-B7C6-B5BC7BD16037}"/>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2D388F0-6641-4CD7-BD37-D3834DF947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C0E5B43-BD30-4837-83C8-22ED2B1FCA3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84AF611-CCC8-494B-8E92-2AFE1BFB911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3F9C840-62B7-4476-838D-775C2E03EA8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650EDC0-B0D6-403F-A98F-A2C97693C4D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18324</xdr:rowOff>
    </xdr:from>
    <xdr:to>
      <xdr:col>24</xdr:col>
      <xdr:colOff>114300</xdr:colOff>
      <xdr:row>83</xdr:row>
      <xdr:rowOff>119924</xdr:rowOff>
    </xdr:to>
    <xdr:sp macro="" textlink="">
      <xdr:nvSpPr>
        <xdr:cNvPr id="301" name="楕円 300">
          <a:extLst>
            <a:ext uri="{FF2B5EF4-FFF2-40B4-BE49-F238E27FC236}">
              <a16:creationId xmlns:a16="http://schemas.microsoft.com/office/drawing/2014/main" id="{AD5E70E5-40C6-4D2A-B283-976B91C815D3}"/>
            </a:ext>
          </a:extLst>
        </xdr:cNvPr>
        <xdr:cNvSpPr/>
      </xdr:nvSpPr>
      <xdr:spPr>
        <a:xfrm>
          <a:off x="45847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168201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4C0286A-43E1-4B4B-9A49-539455E34411}"/>
            </a:ext>
          </a:extLst>
        </xdr:cNvPr>
        <xdr:cNvSpPr txBox="1"/>
      </xdr:nvSpPr>
      <xdr:spPr>
        <a:xfrm>
          <a:off x="4673600"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137523</xdr:rowOff>
    </xdr:from>
    <xdr:to>
      <xdr:col>20</xdr:col>
      <xdr:colOff>38100</xdr:colOff>
      <xdr:row>83</xdr:row>
      <xdr:rowOff>67673</xdr:rowOff>
    </xdr:to>
    <xdr:sp macro="" textlink="">
      <xdr:nvSpPr>
        <xdr:cNvPr id="303" name="楕円 302">
          <a:extLst>
            <a:ext uri="{FF2B5EF4-FFF2-40B4-BE49-F238E27FC236}">
              <a16:creationId xmlns:a16="http://schemas.microsoft.com/office/drawing/2014/main" id="{C9B38E2B-BB11-4236-8BCC-95B8EB3112D6}"/>
            </a:ext>
          </a:extLst>
        </xdr:cNvPr>
        <xdr:cNvSpPr/>
      </xdr:nvSpPr>
      <xdr:spPr>
        <a:xfrm>
          <a:off x="37465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16873</xdr:rowOff>
    </xdr:from>
    <xdr:to>
      <xdr:col>24</xdr:col>
      <xdr:colOff>63500</xdr:colOff>
      <xdr:row>83</xdr:row>
      <xdr:rowOff>69124</xdr:rowOff>
    </xdr:to>
    <xdr:cxnSp macro="">
      <xdr:nvCxnSpPr>
        <xdr:cNvPr id="304" name="直線コネクタ 303">
          <a:extLst>
            <a:ext uri="{FF2B5EF4-FFF2-40B4-BE49-F238E27FC236}">
              <a16:creationId xmlns:a16="http://schemas.microsoft.com/office/drawing/2014/main" id="{D464F023-6581-4EAB-8A46-2DCBC4892C73}"/>
            </a:ext>
          </a:extLst>
        </xdr:cNvPr>
        <xdr:cNvCxnSpPr/>
      </xdr:nvCxnSpPr>
      <xdr:spPr>
        <a:xfrm>
          <a:off x="3797300" y="1424722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85271</xdr:rowOff>
    </xdr:from>
    <xdr:to>
      <xdr:col>15</xdr:col>
      <xdr:colOff>101600</xdr:colOff>
      <xdr:row>83</xdr:row>
      <xdr:rowOff>15421</xdr:rowOff>
    </xdr:to>
    <xdr:sp macro="" textlink="">
      <xdr:nvSpPr>
        <xdr:cNvPr id="305" name="楕円 304">
          <a:extLst>
            <a:ext uri="{FF2B5EF4-FFF2-40B4-BE49-F238E27FC236}">
              <a16:creationId xmlns:a16="http://schemas.microsoft.com/office/drawing/2014/main" id="{49555350-302E-4AA1-BD5A-8E1E3CA338BA}"/>
            </a:ext>
          </a:extLst>
        </xdr:cNvPr>
        <xdr:cNvSpPr/>
      </xdr:nvSpPr>
      <xdr:spPr>
        <a:xfrm>
          <a:off x="2857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136071</xdr:rowOff>
    </xdr:from>
    <xdr:to>
      <xdr:col>19</xdr:col>
      <xdr:colOff>177800</xdr:colOff>
      <xdr:row>83</xdr:row>
      <xdr:rowOff>16873</xdr:rowOff>
    </xdr:to>
    <xdr:cxnSp macro="">
      <xdr:nvCxnSpPr>
        <xdr:cNvPr id="306" name="直線コネクタ 305">
          <a:extLst>
            <a:ext uri="{FF2B5EF4-FFF2-40B4-BE49-F238E27FC236}">
              <a16:creationId xmlns:a16="http://schemas.microsoft.com/office/drawing/2014/main" id="{BE508C8E-36AA-43E6-AE6F-1A94D63D3761}"/>
            </a:ext>
          </a:extLst>
        </xdr:cNvPr>
        <xdr:cNvCxnSpPr/>
      </xdr:nvCxnSpPr>
      <xdr:spPr>
        <a:xfrm>
          <a:off x="2908300" y="1419497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49349</xdr:rowOff>
    </xdr:from>
    <xdr:to>
      <xdr:col>10</xdr:col>
      <xdr:colOff>165100</xdr:colOff>
      <xdr:row>82</xdr:row>
      <xdr:rowOff>150949</xdr:rowOff>
    </xdr:to>
    <xdr:sp macro="" textlink="">
      <xdr:nvSpPr>
        <xdr:cNvPr id="307" name="楕円 306">
          <a:extLst>
            <a:ext uri="{FF2B5EF4-FFF2-40B4-BE49-F238E27FC236}">
              <a16:creationId xmlns:a16="http://schemas.microsoft.com/office/drawing/2014/main" id="{DFAEEBAA-4735-4512-8BAC-94390FED19D3}"/>
            </a:ext>
          </a:extLst>
        </xdr:cNvPr>
        <xdr:cNvSpPr/>
      </xdr:nvSpPr>
      <xdr:spPr>
        <a:xfrm>
          <a:off x="1968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100149</xdr:rowOff>
    </xdr:from>
    <xdr:to>
      <xdr:col>15</xdr:col>
      <xdr:colOff>50800</xdr:colOff>
      <xdr:row>82</xdr:row>
      <xdr:rowOff>136071</xdr:rowOff>
    </xdr:to>
    <xdr:cxnSp macro="">
      <xdr:nvCxnSpPr>
        <xdr:cNvPr id="308" name="直線コネクタ 307">
          <a:extLst>
            <a:ext uri="{FF2B5EF4-FFF2-40B4-BE49-F238E27FC236}">
              <a16:creationId xmlns:a16="http://schemas.microsoft.com/office/drawing/2014/main" id="{048F7F7E-A722-49C0-9C35-0B92F5C0E3B6}"/>
            </a:ext>
          </a:extLst>
        </xdr:cNvPr>
        <xdr:cNvCxnSpPr/>
      </xdr:nvCxnSpPr>
      <xdr:spPr>
        <a:xfrm>
          <a:off x="2019300" y="141590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29755</xdr:rowOff>
    </xdr:from>
    <xdr:to>
      <xdr:col>6</xdr:col>
      <xdr:colOff>38100</xdr:colOff>
      <xdr:row>82</xdr:row>
      <xdr:rowOff>131355</xdr:rowOff>
    </xdr:to>
    <xdr:sp macro="" textlink="">
      <xdr:nvSpPr>
        <xdr:cNvPr id="309" name="楕円 308">
          <a:extLst>
            <a:ext uri="{FF2B5EF4-FFF2-40B4-BE49-F238E27FC236}">
              <a16:creationId xmlns:a16="http://schemas.microsoft.com/office/drawing/2014/main" id="{134A3F75-8E25-4C5B-AC2B-B69A6D816CFE}"/>
            </a:ext>
          </a:extLst>
        </xdr:cNvPr>
        <xdr:cNvSpPr/>
      </xdr:nvSpPr>
      <xdr:spPr>
        <a:xfrm>
          <a:off x="1079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100149</xdr:rowOff>
    </xdr:to>
    <xdr:cxnSp macro="">
      <xdr:nvCxnSpPr>
        <xdr:cNvPr id="310" name="直線コネクタ 309">
          <a:extLst>
            <a:ext uri="{FF2B5EF4-FFF2-40B4-BE49-F238E27FC236}">
              <a16:creationId xmlns:a16="http://schemas.microsoft.com/office/drawing/2014/main" id="{0EE87A09-49CF-4433-8B7A-4F8DBBF30F94}"/>
            </a:ext>
          </a:extLst>
        </xdr:cNvPr>
        <xdr:cNvCxnSpPr/>
      </xdr:nvCxnSpPr>
      <xdr:spPr>
        <a:xfrm>
          <a:off x="1130300" y="14139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80959C39-FB8B-49E7-8F45-1E8F6593A067}"/>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E8B5951E-F254-4BB2-93AE-A6C028896F75}"/>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C09540A6-8AE8-4285-A16D-730BA18A5B08}"/>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654B22F9-2842-419B-B65E-D5A369E98E0A}"/>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58800</xdr:rowOff>
    </xdr:from>
    <xdr:ext cx="405111" cy="259045"/>
    <xdr:sp macro="" textlink="">
      <xdr:nvSpPr>
        <xdr:cNvPr id="315" name="n_1mainValue【公営住宅】&#10;有形固定資産減価償却率">
          <a:extLst>
            <a:ext uri="{FF2B5EF4-FFF2-40B4-BE49-F238E27FC236}">
              <a16:creationId xmlns:a16="http://schemas.microsoft.com/office/drawing/2014/main" id="{04A95B64-862E-47ED-90CD-5CD88B3E79F1}"/>
            </a:ext>
          </a:extLst>
        </xdr:cNvPr>
        <xdr:cNvSpPr txBox="1"/>
      </xdr:nvSpPr>
      <xdr:spPr>
        <a:xfrm>
          <a:off x="3582044" y="1428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6548</xdr:rowOff>
    </xdr:from>
    <xdr:ext cx="405111" cy="259045"/>
    <xdr:sp macro="" textlink="">
      <xdr:nvSpPr>
        <xdr:cNvPr id="316" name="n_2mainValue【公営住宅】&#10;有形固定資産減価償却率">
          <a:extLst>
            <a:ext uri="{FF2B5EF4-FFF2-40B4-BE49-F238E27FC236}">
              <a16:creationId xmlns:a16="http://schemas.microsoft.com/office/drawing/2014/main" id="{847A9DAA-C675-4A20-A79D-43F26D68711C}"/>
            </a:ext>
          </a:extLst>
        </xdr:cNvPr>
        <xdr:cNvSpPr txBox="1"/>
      </xdr:nvSpPr>
      <xdr:spPr>
        <a:xfrm>
          <a:off x="2705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142076</xdr:rowOff>
    </xdr:from>
    <xdr:ext cx="405111" cy="259045"/>
    <xdr:sp macro="" textlink="">
      <xdr:nvSpPr>
        <xdr:cNvPr id="317" name="n_3mainValue【公営住宅】&#10;有形固定資産減価償却率">
          <a:extLst>
            <a:ext uri="{FF2B5EF4-FFF2-40B4-BE49-F238E27FC236}">
              <a16:creationId xmlns:a16="http://schemas.microsoft.com/office/drawing/2014/main" id="{7C346046-6A26-45FC-9763-4AD872426442}"/>
            </a:ext>
          </a:extLst>
        </xdr:cNvPr>
        <xdr:cNvSpPr txBox="1"/>
      </xdr:nvSpPr>
      <xdr:spPr>
        <a:xfrm>
          <a:off x="18167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122482</xdr:rowOff>
    </xdr:from>
    <xdr:ext cx="405111" cy="259045"/>
    <xdr:sp macro="" textlink="">
      <xdr:nvSpPr>
        <xdr:cNvPr id="318" name="n_4mainValue【公営住宅】&#10;有形固定資産減価償却率">
          <a:extLst>
            <a:ext uri="{FF2B5EF4-FFF2-40B4-BE49-F238E27FC236}">
              <a16:creationId xmlns:a16="http://schemas.microsoft.com/office/drawing/2014/main" id="{5E4C0FD5-A0A3-4396-AB80-6A968EE24B16}"/>
            </a:ext>
          </a:extLst>
        </xdr:cNvPr>
        <xdr:cNvSpPr txBox="1"/>
      </xdr:nvSpPr>
      <xdr:spPr>
        <a:xfrm>
          <a:off x="927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3BCCB28-C3A4-4808-9E3C-7D5DBE973C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24ED51C-8755-4652-9C5C-06683A3B48C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53207BA-79C2-484A-A9DB-8BE8D01A1A2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8375059-B831-4E02-A776-7E7DDCC247E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48ABAF7-BDE4-4222-B1DF-DFE43C0EA1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2CEC9CD-8619-49DA-94D0-9C017ED4FF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ED49EE2-BCEA-457E-8EF2-4B3DE4E6093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9710D0F-197F-4A29-88B5-44B3AFA24BD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D35B07A-2F1B-4DFD-8A3A-32782844FB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FF31282-8F65-4776-BFBE-3E7E0938520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CF6E0C55-98B1-4AFE-98E8-CDDDEEC9CF3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529024FD-729E-4D56-B207-0E34DD51A19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F7F4058E-0B05-49AB-9AEA-A13075D65D1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8470B97-F699-4B74-B9E8-B6A1384C563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DBE31CF-4A15-442E-AE83-67E70D435C8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FE3E7100-0D8B-4BD1-AEC1-D6880392923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7FC0744-F243-4E42-81F4-4A558182CBD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FC618471-8BB5-4387-B6E7-5B21EA0B6DD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9B4132F-1D91-4283-9FB8-3C013CEBE6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9279704A-E5BF-41B7-A961-601D819C7CF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EE05476-A22B-43C0-B6A9-05859BB6BB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F660F8F-241E-44E1-A1DA-71E257BA898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7544B39-2CB2-42B5-9DEE-B748021A7D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39DF86AE-C034-4E0B-8BAE-6325BF1B64C5}"/>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76452BDD-FC7F-43DC-9AC8-7BEF9483BEB6}"/>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465F6303-E770-4F35-A105-F2BF1266E015}"/>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46BF75AC-D128-43FD-A35E-6A1BC7AE728F}"/>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F7B04F59-7BB0-42F4-8B98-4C8ED2A0864B}"/>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DA98D694-B8D1-498F-A26C-B19B64663021}"/>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28DB8310-C4A0-4935-B7F3-5F1B1BB961C8}"/>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B17F3362-48B0-4889-B633-25D684162696}"/>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C2AB7A6B-0366-47F3-BB32-BA7B1D30A96F}"/>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7452717F-1E14-4A0B-BE60-C912DA5C01C2}"/>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79C12799-0113-45FE-905A-B5A26AB08D57}"/>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0528292-3512-47D3-B491-578D46D5590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A1635DB-08A4-4C38-9E41-369D8848935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64F1C2-7161-4E57-B36D-78FE1915418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FB0FF4-436C-4FC2-8936-13A2E0FE34E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9D475C3-ECA9-4AD2-96C6-B68E234D87A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33020</xdr:rowOff>
    </xdr:from>
    <xdr:to>
      <xdr:col>55</xdr:col>
      <xdr:colOff>50800</xdr:colOff>
      <xdr:row>83</xdr:row>
      <xdr:rowOff>134620</xdr:rowOff>
    </xdr:to>
    <xdr:sp macro="" textlink="">
      <xdr:nvSpPr>
        <xdr:cNvPr id="358" name="楕円 357">
          <a:extLst>
            <a:ext uri="{FF2B5EF4-FFF2-40B4-BE49-F238E27FC236}">
              <a16:creationId xmlns:a16="http://schemas.microsoft.com/office/drawing/2014/main" id="{F0D278E1-C3AA-4AA2-A933-2B682F7B3A95}"/>
            </a:ext>
          </a:extLst>
        </xdr:cNvPr>
        <xdr:cNvSpPr/>
      </xdr:nvSpPr>
      <xdr:spPr>
        <a:xfrm>
          <a:off x="10426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55897</xdr:rowOff>
    </xdr:from>
    <xdr:ext cx="469744" cy="259045"/>
    <xdr:sp macro="" textlink="">
      <xdr:nvSpPr>
        <xdr:cNvPr id="359" name="【公営住宅】&#10;一人当たり面積該当値テキスト">
          <a:extLst>
            <a:ext uri="{FF2B5EF4-FFF2-40B4-BE49-F238E27FC236}">
              <a16:creationId xmlns:a16="http://schemas.microsoft.com/office/drawing/2014/main" id="{7963C2CE-8607-44AA-A80F-0E3242FD6FF6}"/>
            </a:ext>
          </a:extLst>
        </xdr:cNvPr>
        <xdr:cNvSpPr txBox="1"/>
      </xdr:nvSpPr>
      <xdr:spPr>
        <a:xfrm>
          <a:off x="10515600"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36830</xdr:rowOff>
    </xdr:from>
    <xdr:to>
      <xdr:col>50</xdr:col>
      <xdr:colOff>165100</xdr:colOff>
      <xdr:row>83</xdr:row>
      <xdr:rowOff>138430</xdr:rowOff>
    </xdr:to>
    <xdr:sp macro="" textlink="">
      <xdr:nvSpPr>
        <xdr:cNvPr id="360" name="楕円 359">
          <a:extLst>
            <a:ext uri="{FF2B5EF4-FFF2-40B4-BE49-F238E27FC236}">
              <a16:creationId xmlns:a16="http://schemas.microsoft.com/office/drawing/2014/main" id="{499AA81E-0AF4-4892-B3A1-6A6714FE428D}"/>
            </a:ext>
          </a:extLst>
        </xdr:cNvPr>
        <xdr:cNvSpPr/>
      </xdr:nvSpPr>
      <xdr:spPr>
        <a:xfrm>
          <a:off x="9588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83820</xdr:rowOff>
    </xdr:from>
    <xdr:to>
      <xdr:col>55</xdr:col>
      <xdr:colOff>0</xdr:colOff>
      <xdr:row>83</xdr:row>
      <xdr:rowOff>87630</xdr:rowOff>
    </xdr:to>
    <xdr:cxnSp macro="">
      <xdr:nvCxnSpPr>
        <xdr:cNvPr id="361" name="直線コネクタ 360">
          <a:extLst>
            <a:ext uri="{FF2B5EF4-FFF2-40B4-BE49-F238E27FC236}">
              <a16:creationId xmlns:a16="http://schemas.microsoft.com/office/drawing/2014/main" id="{F5921991-E90E-4A7F-ADFB-807CF4F46082}"/>
            </a:ext>
          </a:extLst>
        </xdr:cNvPr>
        <xdr:cNvCxnSpPr/>
      </xdr:nvCxnSpPr>
      <xdr:spPr>
        <a:xfrm flipV="1">
          <a:off x="9639300" y="143141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40639</xdr:rowOff>
    </xdr:from>
    <xdr:to>
      <xdr:col>46</xdr:col>
      <xdr:colOff>38100</xdr:colOff>
      <xdr:row>83</xdr:row>
      <xdr:rowOff>142239</xdr:rowOff>
    </xdr:to>
    <xdr:sp macro="" textlink="">
      <xdr:nvSpPr>
        <xdr:cNvPr id="362" name="楕円 361">
          <a:extLst>
            <a:ext uri="{FF2B5EF4-FFF2-40B4-BE49-F238E27FC236}">
              <a16:creationId xmlns:a16="http://schemas.microsoft.com/office/drawing/2014/main" id="{C0970F7D-D991-4992-9ECB-0CF3C1D573C1}"/>
            </a:ext>
          </a:extLst>
        </xdr:cNvPr>
        <xdr:cNvSpPr/>
      </xdr:nvSpPr>
      <xdr:spPr>
        <a:xfrm>
          <a:off x="8699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87630</xdr:rowOff>
    </xdr:from>
    <xdr:to>
      <xdr:col>50</xdr:col>
      <xdr:colOff>114300</xdr:colOff>
      <xdr:row>83</xdr:row>
      <xdr:rowOff>91439</xdr:rowOff>
    </xdr:to>
    <xdr:cxnSp macro="">
      <xdr:nvCxnSpPr>
        <xdr:cNvPr id="363" name="直線コネクタ 362">
          <a:extLst>
            <a:ext uri="{FF2B5EF4-FFF2-40B4-BE49-F238E27FC236}">
              <a16:creationId xmlns:a16="http://schemas.microsoft.com/office/drawing/2014/main" id="{079B835C-14CF-4A62-9420-6701FABFAE38}"/>
            </a:ext>
          </a:extLst>
        </xdr:cNvPr>
        <xdr:cNvCxnSpPr/>
      </xdr:nvCxnSpPr>
      <xdr:spPr>
        <a:xfrm flipV="1">
          <a:off x="8750300" y="14317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33782</xdr:rowOff>
    </xdr:from>
    <xdr:to>
      <xdr:col>41</xdr:col>
      <xdr:colOff>101600</xdr:colOff>
      <xdr:row>83</xdr:row>
      <xdr:rowOff>135382</xdr:rowOff>
    </xdr:to>
    <xdr:sp macro="" textlink="">
      <xdr:nvSpPr>
        <xdr:cNvPr id="364" name="楕円 363">
          <a:extLst>
            <a:ext uri="{FF2B5EF4-FFF2-40B4-BE49-F238E27FC236}">
              <a16:creationId xmlns:a16="http://schemas.microsoft.com/office/drawing/2014/main" id="{361D9D85-0183-47E3-913B-98BB217B4985}"/>
            </a:ext>
          </a:extLst>
        </xdr:cNvPr>
        <xdr:cNvSpPr/>
      </xdr:nvSpPr>
      <xdr:spPr>
        <a:xfrm>
          <a:off x="781050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84582</xdr:rowOff>
    </xdr:from>
    <xdr:to>
      <xdr:col>45</xdr:col>
      <xdr:colOff>177800</xdr:colOff>
      <xdr:row>83</xdr:row>
      <xdr:rowOff>91439</xdr:rowOff>
    </xdr:to>
    <xdr:cxnSp macro="">
      <xdr:nvCxnSpPr>
        <xdr:cNvPr id="365" name="直線コネクタ 364">
          <a:extLst>
            <a:ext uri="{FF2B5EF4-FFF2-40B4-BE49-F238E27FC236}">
              <a16:creationId xmlns:a16="http://schemas.microsoft.com/office/drawing/2014/main" id="{5540DC7A-3625-4B3D-B769-9660C9CFA0F5}"/>
            </a:ext>
          </a:extLst>
        </xdr:cNvPr>
        <xdr:cNvCxnSpPr/>
      </xdr:nvCxnSpPr>
      <xdr:spPr>
        <a:xfrm>
          <a:off x="7861300" y="1431493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58928</xdr:rowOff>
    </xdr:from>
    <xdr:to>
      <xdr:col>36</xdr:col>
      <xdr:colOff>165100</xdr:colOff>
      <xdr:row>83</xdr:row>
      <xdr:rowOff>160528</xdr:rowOff>
    </xdr:to>
    <xdr:sp macro="" textlink="">
      <xdr:nvSpPr>
        <xdr:cNvPr id="366" name="楕円 365">
          <a:extLst>
            <a:ext uri="{FF2B5EF4-FFF2-40B4-BE49-F238E27FC236}">
              <a16:creationId xmlns:a16="http://schemas.microsoft.com/office/drawing/2014/main" id="{7005A1FB-1452-47F6-AB81-B2FB52ACA19E}"/>
            </a:ext>
          </a:extLst>
        </xdr:cNvPr>
        <xdr:cNvSpPr/>
      </xdr:nvSpPr>
      <xdr:spPr>
        <a:xfrm>
          <a:off x="692150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84582</xdr:rowOff>
    </xdr:from>
    <xdr:to>
      <xdr:col>41</xdr:col>
      <xdr:colOff>50800</xdr:colOff>
      <xdr:row>83</xdr:row>
      <xdr:rowOff>109728</xdr:rowOff>
    </xdr:to>
    <xdr:cxnSp macro="">
      <xdr:nvCxnSpPr>
        <xdr:cNvPr id="367" name="直線コネクタ 366">
          <a:extLst>
            <a:ext uri="{FF2B5EF4-FFF2-40B4-BE49-F238E27FC236}">
              <a16:creationId xmlns:a16="http://schemas.microsoft.com/office/drawing/2014/main" id="{0DAAF3C6-B3C6-4CF2-A3E0-CFA71702B12F}"/>
            </a:ext>
          </a:extLst>
        </xdr:cNvPr>
        <xdr:cNvCxnSpPr/>
      </xdr:nvCxnSpPr>
      <xdr:spPr>
        <a:xfrm flipV="1">
          <a:off x="6972300" y="1431493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B90183CE-6E88-4F0D-88F9-FBC9C523E5BD}"/>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3CA2F8FC-5E31-4D2B-8E41-6D8FB8A3996F}"/>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5A508229-D387-4BD3-9E54-A374A048D919}"/>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35023320-A34F-4340-BE33-B5C01452523E}"/>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154957</xdr:rowOff>
    </xdr:from>
    <xdr:ext cx="469744" cy="259045"/>
    <xdr:sp macro="" textlink="">
      <xdr:nvSpPr>
        <xdr:cNvPr id="372" name="n_1mainValue【公営住宅】&#10;一人当たり面積">
          <a:extLst>
            <a:ext uri="{FF2B5EF4-FFF2-40B4-BE49-F238E27FC236}">
              <a16:creationId xmlns:a16="http://schemas.microsoft.com/office/drawing/2014/main" id="{459C5D1B-C701-490C-B252-155020E794DD}"/>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158766</xdr:rowOff>
    </xdr:from>
    <xdr:ext cx="469744" cy="259045"/>
    <xdr:sp macro="" textlink="">
      <xdr:nvSpPr>
        <xdr:cNvPr id="373" name="n_2mainValue【公営住宅】&#10;一人当たり面積">
          <a:extLst>
            <a:ext uri="{FF2B5EF4-FFF2-40B4-BE49-F238E27FC236}">
              <a16:creationId xmlns:a16="http://schemas.microsoft.com/office/drawing/2014/main" id="{0926F32E-BF33-47E5-8674-6D2159D6368D}"/>
            </a:ext>
          </a:extLst>
        </xdr:cNvPr>
        <xdr:cNvSpPr txBox="1"/>
      </xdr:nvSpPr>
      <xdr:spPr>
        <a:xfrm>
          <a:off x="8515427" y="1404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151909</xdr:rowOff>
    </xdr:from>
    <xdr:ext cx="469744" cy="259045"/>
    <xdr:sp macro="" textlink="">
      <xdr:nvSpPr>
        <xdr:cNvPr id="374" name="n_3mainValue【公営住宅】&#10;一人当たり面積">
          <a:extLst>
            <a:ext uri="{FF2B5EF4-FFF2-40B4-BE49-F238E27FC236}">
              <a16:creationId xmlns:a16="http://schemas.microsoft.com/office/drawing/2014/main" id="{8FA10412-B417-4941-B689-4BC3F557D64C}"/>
            </a:ext>
          </a:extLst>
        </xdr:cNvPr>
        <xdr:cNvSpPr txBox="1"/>
      </xdr:nvSpPr>
      <xdr:spPr>
        <a:xfrm>
          <a:off x="7626427" y="140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5605</xdr:rowOff>
    </xdr:from>
    <xdr:ext cx="469744" cy="259045"/>
    <xdr:sp macro="" textlink="">
      <xdr:nvSpPr>
        <xdr:cNvPr id="375" name="n_4mainValue【公営住宅】&#10;一人当たり面積">
          <a:extLst>
            <a:ext uri="{FF2B5EF4-FFF2-40B4-BE49-F238E27FC236}">
              <a16:creationId xmlns:a16="http://schemas.microsoft.com/office/drawing/2014/main" id="{9F1EE270-3802-47A9-961F-C94827FAB0BB}"/>
            </a:ext>
          </a:extLst>
        </xdr:cNvPr>
        <xdr:cNvSpPr txBox="1"/>
      </xdr:nvSpPr>
      <xdr:spPr>
        <a:xfrm>
          <a:off x="67374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A8BE4C7-7DA7-4FA7-8C6E-B83757D5095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3D4DC5B-1D07-4B9A-9FF7-08638B8D424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BD9DC88-115B-4911-9692-DF7A39B8F8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373494F-C23B-49D3-A7D8-B915A3FD1A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3B670CA-264F-45BD-80A0-25009B216D0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BC6DFBD-ED9E-4C65-8263-6D9263A4A34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5690F44-54A3-4A75-AA0C-F6CE10F12E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DE89C0F-0BEF-4AB6-A050-0F962CD82E2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57232EF-16F2-48FF-BFBD-68238B216EA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3470C84-0EBC-40AF-A9D3-B0EB8FEFC32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9D3A534-C4BE-41A3-BA40-2E13BFEE784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4AE0C8D-CADE-4763-8387-7D48F63E71A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FCC827E-ADE3-43DD-9F2D-82552F7678D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E8B35D3-7AB2-412A-A3FE-9C08E9B8824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44CBE7B-ED81-491D-8B2E-0B198DFB03D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D33EE8F-6FB9-46F7-AF88-CD243856CBB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25D1419-F82F-4208-899F-AF6EA194C2A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6429E68-4034-452D-8CF2-FC442D0E4EF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20FA88D-DC3C-411E-8645-D39FFBF9DEC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766752FA-5231-4DE2-B524-790ECDC7C03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25C8822-1A0E-4C1D-B34D-77D3F618DF8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A695FF2-4752-4EF3-95DE-CDE469F2C1F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52DA097-E5F0-4CFD-8D45-2C3391A5464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F81C49B-8BD6-4ADD-9C23-B797B098E10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33AB2EA0-362E-4C3D-9AB6-3FA85C92F73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3859537C-0D24-4E0A-98B2-DE0A3A005356}"/>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F872AD12-2C74-427F-8730-E32F577CA302}"/>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9E95E8F4-937D-4574-8FA0-4B1FEBDDB10C}"/>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5837C334-24CA-4CF0-BB8E-41D10B0124DD}"/>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A637F77C-8E15-4395-A42C-F9E37223FF79}"/>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B6F6E4E-4401-40B5-ABAD-25935FFC3197}"/>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E9AA27BB-DE81-4433-9D1A-ADBF8D31D256}"/>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FA3ACEA1-17F6-478F-A300-8A9EBCDB3C87}"/>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D88BCD8B-359E-4EB4-BF19-F161F3CC49B4}"/>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F5ED31B9-5776-4350-9216-D06D172B0D50}"/>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EAFB9320-B410-4B42-8794-C2FEFE1C89DD}"/>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B204488-4403-439E-AA8A-023B1CEEFD5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A7163BC-C6BF-4A7C-A0CA-9A7FAEE92C6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509DBA3-C654-48FF-86BC-085C08C239C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F338BA9-6FB6-4C0D-8EAD-F740A245762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C90BA2A-E4B6-4988-AFA0-042C2E3EDB8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144599</xdr:rowOff>
    </xdr:from>
    <xdr:to>
      <xdr:col>24</xdr:col>
      <xdr:colOff>114300</xdr:colOff>
      <xdr:row>106</xdr:row>
      <xdr:rowOff>74749</xdr:rowOff>
    </xdr:to>
    <xdr:sp macro="" textlink="">
      <xdr:nvSpPr>
        <xdr:cNvPr id="417" name="楕円 416">
          <a:extLst>
            <a:ext uri="{FF2B5EF4-FFF2-40B4-BE49-F238E27FC236}">
              <a16:creationId xmlns:a16="http://schemas.microsoft.com/office/drawing/2014/main" id="{708C9992-55F5-4A25-AB4F-FDB051401BCE}"/>
            </a:ext>
          </a:extLst>
        </xdr:cNvPr>
        <xdr:cNvSpPr/>
      </xdr:nvSpPr>
      <xdr:spPr>
        <a:xfrm>
          <a:off x="4584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167476</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FD76AB84-30A0-4313-ABC6-0EFC44F9C540}"/>
            </a:ext>
          </a:extLst>
        </xdr:cNvPr>
        <xdr:cNvSpPr txBox="1"/>
      </xdr:nvSpPr>
      <xdr:spPr>
        <a:xfrm>
          <a:off x="4673600" y="17998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100512</xdr:rowOff>
    </xdr:from>
    <xdr:to>
      <xdr:col>20</xdr:col>
      <xdr:colOff>38100</xdr:colOff>
      <xdr:row>106</xdr:row>
      <xdr:rowOff>30662</xdr:rowOff>
    </xdr:to>
    <xdr:sp macro="" textlink="">
      <xdr:nvSpPr>
        <xdr:cNvPr id="419" name="楕円 418">
          <a:extLst>
            <a:ext uri="{FF2B5EF4-FFF2-40B4-BE49-F238E27FC236}">
              <a16:creationId xmlns:a16="http://schemas.microsoft.com/office/drawing/2014/main" id="{1BE90295-8910-4B75-A7B2-1FD37D084FE1}"/>
            </a:ext>
          </a:extLst>
        </xdr:cNvPr>
        <xdr:cNvSpPr/>
      </xdr:nvSpPr>
      <xdr:spPr>
        <a:xfrm>
          <a:off x="3746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151312</xdr:rowOff>
    </xdr:from>
    <xdr:to>
      <xdr:col>24</xdr:col>
      <xdr:colOff>63500</xdr:colOff>
      <xdr:row>106</xdr:row>
      <xdr:rowOff>23949</xdr:rowOff>
    </xdr:to>
    <xdr:cxnSp macro="">
      <xdr:nvCxnSpPr>
        <xdr:cNvPr id="420" name="直線コネクタ 419">
          <a:extLst>
            <a:ext uri="{FF2B5EF4-FFF2-40B4-BE49-F238E27FC236}">
              <a16:creationId xmlns:a16="http://schemas.microsoft.com/office/drawing/2014/main" id="{A8D98CA6-52B0-4291-8C76-CC2128CD6B6B}"/>
            </a:ext>
          </a:extLst>
        </xdr:cNvPr>
        <xdr:cNvCxnSpPr/>
      </xdr:nvCxnSpPr>
      <xdr:spPr>
        <a:xfrm>
          <a:off x="3797300" y="1815356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56424</xdr:rowOff>
    </xdr:from>
    <xdr:to>
      <xdr:col>15</xdr:col>
      <xdr:colOff>101600</xdr:colOff>
      <xdr:row>105</xdr:row>
      <xdr:rowOff>158024</xdr:rowOff>
    </xdr:to>
    <xdr:sp macro="" textlink="">
      <xdr:nvSpPr>
        <xdr:cNvPr id="421" name="楕円 420">
          <a:extLst>
            <a:ext uri="{FF2B5EF4-FFF2-40B4-BE49-F238E27FC236}">
              <a16:creationId xmlns:a16="http://schemas.microsoft.com/office/drawing/2014/main" id="{2DEC76C6-9E46-4E76-9C58-446FF39E09BE}"/>
            </a:ext>
          </a:extLst>
        </xdr:cNvPr>
        <xdr:cNvSpPr/>
      </xdr:nvSpPr>
      <xdr:spPr>
        <a:xfrm>
          <a:off x="2857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107224</xdr:rowOff>
    </xdr:from>
    <xdr:to>
      <xdr:col>19</xdr:col>
      <xdr:colOff>177800</xdr:colOff>
      <xdr:row>105</xdr:row>
      <xdr:rowOff>151312</xdr:rowOff>
    </xdr:to>
    <xdr:cxnSp macro="">
      <xdr:nvCxnSpPr>
        <xdr:cNvPr id="422" name="直線コネクタ 421">
          <a:extLst>
            <a:ext uri="{FF2B5EF4-FFF2-40B4-BE49-F238E27FC236}">
              <a16:creationId xmlns:a16="http://schemas.microsoft.com/office/drawing/2014/main" id="{D6139679-ADA3-4CD5-A071-F1654303D4D0}"/>
            </a:ext>
          </a:extLst>
        </xdr:cNvPr>
        <xdr:cNvCxnSpPr/>
      </xdr:nvCxnSpPr>
      <xdr:spPr>
        <a:xfrm>
          <a:off x="2908300" y="181094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10705</xdr:rowOff>
    </xdr:from>
    <xdr:to>
      <xdr:col>10</xdr:col>
      <xdr:colOff>165100</xdr:colOff>
      <xdr:row>105</xdr:row>
      <xdr:rowOff>112305</xdr:rowOff>
    </xdr:to>
    <xdr:sp macro="" textlink="">
      <xdr:nvSpPr>
        <xdr:cNvPr id="423" name="楕円 422">
          <a:extLst>
            <a:ext uri="{FF2B5EF4-FFF2-40B4-BE49-F238E27FC236}">
              <a16:creationId xmlns:a16="http://schemas.microsoft.com/office/drawing/2014/main" id="{9EB40D67-87CF-4C30-8108-91251226E8D1}"/>
            </a:ext>
          </a:extLst>
        </xdr:cNvPr>
        <xdr:cNvSpPr/>
      </xdr:nvSpPr>
      <xdr:spPr>
        <a:xfrm>
          <a:off x="1968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61505</xdr:rowOff>
    </xdr:from>
    <xdr:to>
      <xdr:col>15</xdr:col>
      <xdr:colOff>50800</xdr:colOff>
      <xdr:row>105</xdr:row>
      <xdr:rowOff>107224</xdr:rowOff>
    </xdr:to>
    <xdr:cxnSp macro="">
      <xdr:nvCxnSpPr>
        <xdr:cNvPr id="424" name="直線コネクタ 423">
          <a:extLst>
            <a:ext uri="{FF2B5EF4-FFF2-40B4-BE49-F238E27FC236}">
              <a16:creationId xmlns:a16="http://schemas.microsoft.com/office/drawing/2014/main" id="{528DC763-94C4-4D36-BB21-FCDD6A7F6674}"/>
            </a:ext>
          </a:extLst>
        </xdr:cNvPr>
        <xdr:cNvCxnSpPr/>
      </xdr:nvCxnSpPr>
      <xdr:spPr>
        <a:xfrm>
          <a:off x="2019300" y="1806375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5" name="n_1aveValue【港湾・漁港】&#10;有形固定資産減価償却率">
          <a:extLst>
            <a:ext uri="{FF2B5EF4-FFF2-40B4-BE49-F238E27FC236}">
              <a16:creationId xmlns:a16="http://schemas.microsoft.com/office/drawing/2014/main" id="{43644632-0417-4DA4-88B8-4BDD6F3D7791}"/>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6" name="n_2aveValue【港湾・漁港】&#10;有形固定資産減価償却率">
          <a:extLst>
            <a:ext uri="{FF2B5EF4-FFF2-40B4-BE49-F238E27FC236}">
              <a16:creationId xmlns:a16="http://schemas.microsoft.com/office/drawing/2014/main" id="{ED1385CC-5F67-4E9E-AC44-F06CD12D8DE7}"/>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7" name="n_3aveValue【港湾・漁港】&#10;有形固定資産減価償却率">
          <a:extLst>
            <a:ext uri="{FF2B5EF4-FFF2-40B4-BE49-F238E27FC236}">
              <a16:creationId xmlns:a16="http://schemas.microsoft.com/office/drawing/2014/main" id="{5C7143D3-CC80-4736-8E09-4093E95277A1}"/>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117401</xdr:rowOff>
    </xdr:from>
    <xdr:ext cx="405111" cy="259045"/>
    <xdr:sp macro="" textlink="">
      <xdr:nvSpPr>
        <xdr:cNvPr id="428" name="n_4aveValue【港湾・漁港】&#10;有形固定資産減価償却率">
          <a:extLst>
            <a:ext uri="{FF2B5EF4-FFF2-40B4-BE49-F238E27FC236}">
              <a16:creationId xmlns:a16="http://schemas.microsoft.com/office/drawing/2014/main" id="{E632F565-2332-4E1D-998C-99473801DD46}"/>
            </a:ext>
          </a:extLst>
        </xdr:cNvPr>
        <xdr:cNvSpPr txBox="1"/>
      </xdr:nvSpPr>
      <xdr:spPr>
        <a:xfrm>
          <a:off x="927744" y="179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47189</xdr:rowOff>
    </xdr:from>
    <xdr:ext cx="405111" cy="259045"/>
    <xdr:sp macro="" textlink="">
      <xdr:nvSpPr>
        <xdr:cNvPr id="429" name="n_1mainValue【港湾・漁港】&#10;有形固定資産減価償却率">
          <a:extLst>
            <a:ext uri="{FF2B5EF4-FFF2-40B4-BE49-F238E27FC236}">
              <a16:creationId xmlns:a16="http://schemas.microsoft.com/office/drawing/2014/main" id="{D0D9B450-3E74-4770-AFEC-C07AA74682BC}"/>
            </a:ext>
          </a:extLst>
        </xdr:cNvPr>
        <xdr:cNvSpPr txBox="1"/>
      </xdr:nvSpPr>
      <xdr:spPr>
        <a:xfrm>
          <a:off x="35820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3101</xdr:rowOff>
    </xdr:from>
    <xdr:ext cx="405111" cy="259045"/>
    <xdr:sp macro="" textlink="">
      <xdr:nvSpPr>
        <xdr:cNvPr id="430" name="n_2mainValue【港湾・漁港】&#10;有形固定資産減価償却率">
          <a:extLst>
            <a:ext uri="{FF2B5EF4-FFF2-40B4-BE49-F238E27FC236}">
              <a16:creationId xmlns:a16="http://schemas.microsoft.com/office/drawing/2014/main" id="{6693934F-F34B-4C69-8C63-8A5CC62192FE}"/>
            </a:ext>
          </a:extLst>
        </xdr:cNvPr>
        <xdr:cNvSpPr txBox="1"/>
      </xdr:nvSpPr>
      <xdr:spPr>
        <a:xfrm>
          <a:off x="27057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128832</xdr:rowOff>
    </xdr:from>
    <xdr:ext cx="405111" cy="259045"/>
    <xdr:sp macro="" textlink="">
      <xdr:nvSpPr>
        <xdr:cNvPr id="431" name="n_3mainValue【港湾・漁港】&#10;有形固定資産減価償却率">
          <a:extLst>
            <a:ext uri="{FF2B5EF4-FFF2-40B4-BE49-F238E27FC236}">
              <a16:creationId xmlns:a16="http://schemas.microsoft.com/office/drawing/2014/main" id="{D6338FCA-A681-490D-A1E6-3966669C2F75}"/>
            </a:ext>
          </a:extLst>
        </xdr:cNvPr>
        <xdr:cNvSpPr txBox="1"/>
      </xdr:nvSpPr>
      <xdr:spPr>
        <a:xfrm>
          <a:off x="18167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AC64202-0DCB-47CA-90E7-1C3A3E4E30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F675917-56E0-44CE-9A84-F789DFFA746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D5A764BD-3BB9-428E-B312-3D4836F3AFA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8FCC58C-8D8E-4905-A2A5-2CADB58205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E1D0623-D79D-4023-B5F7-9C81552D94E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298C16A-35DE-429D-A0DE-68727946AC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DDF586B-69D2-41C9-A46E-590612E8BD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9E75B3F1-1AA8-4A59-91A9-6AF9AEBBE95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6A50D2E-7842-411E-9798-6D72DF93167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B7BE72A-30F6-4D1E-8D47-6FF3B70DD57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2" name="直線コネクタ 441">
          <a:extLst>
            <a:ext uri="{FF2B5EF4-FFF2-40B4-BE49-F238E27FC236}">
              <a16:creationId xmlns:a16="http://schemas.microsoft.com/office/drawing/2014/main" id="{09EF5D75-4724-460A-9A4C-15E4D065D27A}"/>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3" name="テキスト ボックス 442">
          <a:extLst>
            <a:ext uri="{FF2B5EF4-FFF2-40B4-BE49-F238E27FC236}">
              <a16:creationId xmlns:a16="http://schemas.microsoft.com/office/drawing/2014/main" id="{8873D651-3FE6-491C-8F75-4D5C8D34C6B3}"/>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4" name="直線コネクタ 443">
          <a:extLst>
            <a:ext uri="{FF2B5EF4-FFF2-40B4-BE49-F238E27FC236}">
              <a16:creationId xmlns:a16="http://schemas.microsoft.com/office/drawing/2014/main" id="{60D49E6A-73E6-4DCC-A44E-AEAA01918DD3}"/>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5" name="テキスト ボックス 444">
          <a:extLst>
            <a:ext uri="{FF2B5EF4-FFF2-40B4-BE49-F238E27FC236}">
              <a16:creationId xmlns:a16="http://schemas.microsoft.com/office/drawing/2014/main" id="{67513051-4CE4-4EA4-B54B-FC43471AE6E6}"/>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6" name="直線コネクタ 445">
          <a:extLst>
            <a:ext uri="{FF2B5EF4-FFF2-40B4-BE49-F238E27FC236}">
              <a16:creationId xmlns:a16="http://schemas.microsoft.com/office/drawing/2014/main" id="{8AB677DB-E32D-481F-BE2D-E40534C8B432}"/>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7" name="テキスト ボックス 446">
          <a:extLst>
            <a:ext uri="{FF2B5EF4-FFF2-40B4-BE49-F238E27FC236}">
              <a16:creationId xmlns:a16="http://schemas.microsoft.com/office/drawing/2014/main" id="{35E19E06-8AB7-4668-BC7F-BEF3E80134B3}"/>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8" name="直線コネクタ 447">
          <a:extLst>
            <a:ext uri="{FF2B5EF4-FFF2-40B4-BE49-F238E27FC236}">
              <a16:creationId xmlns:a16="http://schemas.microsoft.com/office/drawing/2014/main" id="{D1F2E4A6-2F78-4BBD-9A39-E87251A426BA}"/>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9" name="テキスト ボックス 448">
          <a:extLst>
            <a:ext uri="{FF2B5EF4-FFF2-40B4-BE49-F238E27FC236}">
              <a16:creationId xmlns:a16="http://schemas.microsoft.com/office/drawing/2014/main" id="{88244368-13A8-40EF-BD06-EEC8353A79C8}"/>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0" name="直線コネクタ 449">
          <a:extLst>
            <a:ext uri="{FF2B5EF4-FFF2-40B4-BE49-F238E27FC236}">
              <a16:creationId xmlns:a16="http://schemas.microsoft.com/office/drawing/2014/main" id="{F900FB10-058F-46C0-87C7-81AF9CF0E7A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1" name="テキスト ボックス 450">
          <a:extLst>
            <a:ext uri="{FF2B5EF4-FFF2-40B4-BE49-F238E27FC236}">
              <a16:creationId xmlns:a16="http://schemas.microsoft.com/office/drawing/2014/main" id="{49759A52-90FA-4C69-BE39-88AB43B30CB6}"/>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2" name="直線コネクタ 451">
          <a:extLst>
            <a:ext uri="{FF2B5EF4-FFF2-40B4-BE49-F238E27FC236}">
              <a16:creationId xmlns:a16="http://schemas.microsoft.com/office/drawing/2014/main" id="{017DBF04-8277-4710-BE30-37B444F1B4D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3" name="テキスト ボックス 452">
          <a:extLst>
            <a:ext uri="{FF2B5EF4-FFF2-40B4-BE49-F238E27FC236}">
              <a16:creationId xmlns:a16="http://schemas.microsoft.com/office/drawing/2014/main" id="{A96AA609-E3C3-4901-B4B2-A6E10AE248AF}"/>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A1FE3A89-9319-486E-90CF-619F924A85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5" name="テキスト ボックス 454">
          <a:extLst>
            <a:ext uri="{FF2B5EF4-FFF2-40B4-BE49-F238E27FC236}">
              <a16:creationId xmlns:a16="http://schemas.microsoft.com/office/drawing/2014/main" id="{4843B71F-592E-4412-8E06-6C96FCC5E82F}"/>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422B80D7-D4CB-4B72-BF93-43A0CAF7A92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57" name="直線コネクタ 456">
          <a:extLst>
            <a:ext uri="{FF2B5EF4-FFF2-40B4-BE49-F238E27FC236}">
              <a16:creationId xmlns:a16="http://schemas.microsoft.com/office/drawing/2014/main" id="{CB9FD07A-82C5-4969-94C1-AE0EF14EA379}"/>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911D400C-FD27-492F-BF5E-EE1AC8EE153B}"/>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59" name="直線コネクタ 458">
          <a:extLst>
            <a:ext uri="{FF2B5EF4-FFF2-40B4-BE49-F238E27FC236}">
              <a16:creationId xmlns:a16="http://schemas.microsoft.com/office/drawing/2014/main" id="{DC33ED21-E997-4998-84CA-823A5A411BB8}"/>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6403D339-468A-4879-B6D9-10E1377D73DD}"/>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1" name="直線コネクタ 460">
          <a:extLst>
            <a:ext uri="{FF2B5EF4-FFF2-40B4-BE49-F238E27FC236}">
              <a16:creationId xmlns:a16="http://schemas.microsoft.com/office/drawing/2014/main" id="{3D2C3FDD-EC8F-4AB7-A9CF-D6FB470CB699}"/>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503D0980-ADDB-4410-9180-D03DEA975AF7}"/>
            </a:ext>
          </a:extLst>
        </xdr:cNvPr>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3" name="フローチャート: 判断 462">
          <a:extLst>
            <a:ext uri="{FF2B5EF4-FFF2-40B4-BE49-F238E27FC236}">
              <a16:creationId xmlns:a16="http://schemas.microsoft.com/office/drawing/2014/main" id="{01B62806-9213-4EB2-BA4D-F57849D4F8B7}"/>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4" name="フローチャート: 判断 463">
          <a:extLst>
            <a:ext uri="{FF2B5EF4-FFF2-40B4-BE49-F238E27FC236}">
              <a16:creationId xmlns:a16="http://schemas.microsoft.com/office/drawing/2014/main" id="{144F55CA-D657-4466-BBED-CAB50FF4229D}"/>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5" name="フローチャート: 判断 464">
          <a:extLst>
            <a:ext uri="{FF2B5EF4-FFF2-40B4-BE49-F238E27FC236}">
              <a16:creationId xmlns:a16="http://schemas.microsoft.com/office/drawing/2014/main" id="{DF74B900-14B7-4B6F-B7A0-7B309618711D}"/>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6" name="フローチャート: 判断 465">
          <a:extLst>
            <a:ext uri="{FF2B5EF4-FFF2-40B4-BE49-F238E27FC236}">
              <a16:creationId xmlns:a16="http://schemas.microsoft.com/office/drawing/2014/main" id="{EED78934-ADDA-4B8D-8568-06B1100465CC}"/>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67" name="フローチャート: 判断 466">
          <a:extLst>
            <a:ext uri="{FF2B5EF4-FFF2-40B4-BE49-F238E27FC236}">
              <a16:creationId xmlns:a16="http://schemas.microsoft.com/office/drawing/2014/main" id="{8F6702DC-5E96-48F6-AC2D-CCE48FD0BBE8}"/>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36D8BCA-3383-4FC5-9FDF-31738A73C1E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6EC7560-6F7F-4B16-AA9A-EB352DE4D13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4EA42E3-1EAD-4D32-A17C-D4E5C686489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648C384-8195-4859-ACB4-4F33D0F5589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AD60A0-C5A5-4EEC-8833-72C70EE467B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152228</xdr:rowOff>
    </xdr:from>
    <xdr:to>
      <xdr:col>55</xdr:col>
      <xdr:colOff>50800</xdr:colOff>
      <xdr:row>109</xdr:row>
      <xdr:rowOff>82378</xdr:rowOff>
    </xdr:to>
    <xdr:sp macro="" textlink="">
      <xdr:nvSpPr>
        <xdr:cNvPr id="473" name="楕円 472">
          <a:extLst>
            <a:ext uri="{FF2B5EF4-FFF2-40B4-BE49-F238E27FC236}">
              <a16:creationId xmlns:a16="http://schemas.microsoft.com/office/drawing/2014/main" id="{88C40CCE-0618-45B9-9942-37842A76E4CB}"/>
            </a:ext>
          </a:extLst>
        </xdr:cNvPr>
        <xdr:cNvSpPr/>
      </xdr:nvSpPr>
      <xdr:spPr>
        <a:xfrm>
          <a:off x="10426700" y="1866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67155</xdr:rowOff>
    </xdr:from>
    <xdr:ext cx="469744" cy="259045"/>
    <xdr:sp macro="" textlink="">
      <xdr:nvSpPr>
        <xdr:cNvPr id="474" name="【港湾・漁港】&#10;一人当たり有形固定資産（償却資産）額該当値テキスト">
          <a:extLst>
            <a:ext uri="{FF2B5EF4-FFF2-40B4-BE49-F238E27FC236}">
              <a16:creationId xmlns:a16="http://schemas.microsoft.com/office/drawing/2014/main" id="{35E1ABDA-E596-4B27-BCEE-6CC772AB35FA}"/>
            </a:ext>
          </a:extLst>
        </xdr:cNvPr>
        <xdr:cNvSpPr txBox="1"/>
      </xdr:nvSpPr>
      <xdr:spPr>
        <a:xfrm>
          <a:off x="10515600" y="1858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152282</xdr:rowOff>
    </xdr:from>
    <xdr:to>
      <xdr:col>50</xdr:col>
      <xdr:colOff>165100</xdr:colOff>
      <xdr:row>109</xdr:row>
      <xdr:rowOff>82432</xdr:rowOff>
    </xdr:to>
    <xdr:sp macro="" textlink="">
      <xdr:nvSpPr>
        <xdr:cNvPr id="475" name="楕円 474">
          <a:extLst>
            <a:ext uri="{FF2B5EF4-FFF2-40B4-BE49-F238E27FC236}">
              <a16:creationId xmlns:a16="http://schemas.microsoft.com/office/drawing/2014/main" id="{30258BD5-7F01-4A55-BB82-51060D24D046}"/>
            </a:ext>
          </a:extLst>
        </xdr:cNvPr>
        <xdr:cNvSpPr/>
      </xdr:nvSpPr>
      <xdr:spPr>
        <a:xfrm>
          <a:off x="9588500" y="1866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31578</xdr:rowOff>
    </xdr:from>
    <xdr:to>
      <xdr:col>55</xdr:col>
      <xdr:colOff>0</xdr:colOff>
      <xdr:row>109</xdr:row>
      <xdr:rowOff>31632</xdr:rowOff>
    </xdr:to>
    <xdr:cxnSp macro="">
      <xdr:nvCxnSpPr>
        <xdr:cNvPr id="476" name="直線コネクタ 475">
          <a:extLst>
            <a:ext uri="{FF2B5EF4-FFF2-40B4-BE49-F238E27FC236}">
              <a16:creationId xmlns:a16="http://schemas.microsoft.com/office/drawing/2014/main" id="{FFF487EB-988C-4A5B-B751-7EA52B3BE059}"/>
            </a:ext>
          </a:extLst>
        </xdr:cNvPr>
        <xdr:cNvCxnSpPr/>
      </xdr:nvCxnSpPr>
      <xdr:spPr>
        <a:xfrm flipV="1">
          <a:off x="9639300" y="18719628"/>
          <a:ext cx="8382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152338</xdr:rowOff>
    </xdr:from>
    <xdr:to>
      <xdr:col>46</xdr:col>
      <xdr:colOff>38100</xdr:colOff>
      <xdr:row>109</xdr:row>
      <xdr:rowOff>82488</xdr:rowOff>
    </xdr:to>
    <xdr:sp macro="" textlink="">
      <xdr:nvSpPr>
        <xdr:cNvPr id="477" name="楕円 476">
          <a:extLst>
            <a:ext uri="{FF2B5EF4-FFF2-40B4-BE49-F238E27FC236}">
              <a16:creationId xmlns:a16="http://schemas.microsoft.com/office/drawing/2014/main" id="{6BA646E4-3ECB-42F9-B72E-B3DA9B34249A}"/>
            </a:ext>
          </a:extLst>
        </xdr:cNvPr>
        <xdr:cNvSpPr/>
      </xdr:nvSpPr>
      <xdr:spPr>
        <a:xfrm>
          <a:off x="8699500" y="1866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31632</xdr:rowOff>
    </xdr:from>
    <xdr:to>
      <xdr:col>50</xdr:col>
      <xdr:colOff>114300</xdr:colOff>
      <xdr:row>109</xdr:row>
      <xdr:rowOff>31688</xdr:rowOff>
    </xdr:to>
    <xdr:cxnSp macro="">
      <xdr:nvCxnSpPr>
        <xdr:cNvPr id="478" name="直線コネクタ 477">
          <a:extLst>
            <a:ext uri="{FF2B5EF4-FFF2-40B4-BE49-F238E27FC236}">
              <a16:creationId xmlns:a16="http://schemas.microsoft.com/office/drawing/2014/main" id="{04422735-50F0-4317-A36D-DABF4E0C28AC}"/>
            </a:ext>
          </a:extLst>
        </xdr:cNvPr>
        <xdr:cNvCxnSpPr/>
      </xdr:nvCxnSpPr>
      <xdr:spPr>
        <a:xfrm flipV="1">
          <a:off x="8750300" y="18719682"/>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152388</xdr:rowOff>
    </xdr:from>
    <xdr:to>
      <xdr:col>41</xdr:col>
      <xdr:colOff>101600</xdr:colOff>
      <xdr:row>109</xdr:row>
      <xdr:rowOff>82538</xdr:rowOff>
    </xdr:to>
    <xdr:sp macro="" textlink="">
      <xdr:nvSpPr>
        <xdr:cNvPr id="479" name="楕円 478">
          <a:extLst>
            <a:ext uri="{FF2B5EF4-FFF2-40B4-BE49-F238E27FC236}">
              <a16:creationId xmlns:a16="http://schemas.microsoft.com/office/drawing/2014/main" id="{6A96BB59-40E3-4FFF-9729-C08B1F38E3B0}"/>
            </a:ext>
          </a:extLst>
        </xdr:cNvPr>
        <xdr:cNvSpPr/>
      </xdr:nvSpPr>
      <xdr:spPr>
        <a:xfrm>
          <a:off x="7810500" y="18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31688</xdr:rowOff>
    </xdr:from>
    <xdr:to>
      <xdr:col>45</xdr:col>
      <xdr:colOff>177800</xdr:colOff>
      <xdr:row>109</xdr:row>
      <xdr:rowOff>31738</xdr:rowOff>
    </xdr:to>
    <xdr:cxnSp macro="">
      <xdr:nvCxnSpPr>
        <xdr:cNvPr id="480" name="直線コネクタ 479">
          <a:extLst>
            <a:ext uri="{FF2B5EF4-FFF2-40B4-BE49-F238E27FC236}">
              <a16:creationId xmlns:a16="http://schemas.microsoft.com/office/drawing/2014/main" id="{64CF040A-D0DE-4988-AE3F-A1B529D8C25A}"/>
            </a:ext>
          </a:extLst>
        </xdr:cNvPr>
        <xdr:cNvCxnSpPr/>
      </xdr:nvCxnSpPr>
      <xdr:spPr>
        <a:xfrm flipV="1">
          <a:off x="7861300" y="18719738"/>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1" name="n_1aveValue【港湾・漁港】&#10;一人当たり有形固定資産（償却資産）額">
          <a:extLst>
            <a:ext uri="{FF2B5EF4-FFF2-40B4-BE49-F238E27FC236}">
              <a16:creationId xmlns:a16="http://schemas.microsoft.com/office/drawing/2014/main" id="{61E7E2C5-8361-4F69-8088-4506E508131A}"/>
            </a:ext>
          </a:extLst>
        </xdr:cNvPr>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2" name="n_2aveValue【港湾・漁港】&#10;一人当たり有形固定資産（償却資産）額">
          <a:extLst>
            <a:ext uri="{FF2B5EF4-FFF2-40B4-BE49-F238E27FC236}">
              <a16:creationId xmlns:a16="http://schemas.microsoft.com/office/drawing/2014/main" id="{A32314D4-CD1E-4217-ADF8-B1EC907E4663}"/>
            </a:ext>
          </a:extLst>
        </xdr:cNvPr>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3" name="n_3aveValue【港湾・漁港】&#10;一人当たり有形固定資産（償却資産）額">
          <a:extLst>
            <a:ext uri="{FF2B5EF4-FFF2-40B4-BE49-F238E27FC236}">
              <a16:creationId xmlns:a16="http://schemas.microsoft.com/office/drawing/2014/main" id="{0BE91F71-AB4D-4257-B042-FAEC3592CD79}"/>
            </a:ext>
          </a:extLst>
        </xdr:cNvPr>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4" name="n_4aveValue【港湾・漁港】&#10;一人当たり有形固定資産（償却資産）額">
          <a:extLst>
            <a:ext uri="{FF2B5EF4-FFF2-40B4-BE49-F238E27FC236}">
              <a16:creationId xmlns:a16="http://schemas.microsoft.com/office/drawing/2014/main" id="{D81404A5-45D3-4B9E-9663-0CEF8E78934C}"/>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73559</xdr:rowOff>
    </xdr:from>
    <xdr:ext cx="469744" cy="259045"/>
    <xdr:sp macro="" textlink="">
      <xdr:nvSpPr>
        <xdr:cNvPr id="485" name="n_1mainValue【港湾・漁港】&#10;一人当たり有形固定資産（償却資産）額">
          <a:extLst>
            <a:ext uri="{FF2B5EF4-FFF2-40B4-BE49-F238E27FC236}">
              <a16:creationId xmlns:a16="http://schemas.microsoft.com/office/drawing/2014/main" id="{0512AA0E-CDCF-42F0-811F-3DE67FF217EA}"/>
            </a:ext>
          </a:extLst>
        </xdr:cNvPr>
        <xdr:cNvSpPr txBox="1"/>
      </xdr:nvSpPr>
      <xdr:spPr>
        <a:xfrm>
          <a:off x="9391728" y="1876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73615</xdr:rowOff>
    </xdr:from>
    <xdr:ext cx="469744" cy="259045"/>
    <xdr:sp macro="" textlink="">
      <xdr:nvSpPr>
        <xdr:cNvPr id="486" name="n_2mainValue【港湾・漁港】&#10;一人当たり有形固定資産（償却資産）額">
          <a:extLst>
            <a:ext uri="{FF2B5EF4-FFF2-40B4-BE49-F238E27FC236}">
              <a16:creationId xmlns:a16="http://schemas.microsoft.com/office/drawing/2014/main" id="{08B5E33F-F61B-4557-B675-A58A6A9F01B6}"/>
            </a:ext>
          </a:extLst>
        </xdr:cNvPr>
        <xdr:cNvSpPr txBox="1"/>
      </xdr:nvSpPr>
      <xdr:spPr>
        <a:xfrm>
          <a:off x="8515428" y="1876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73665</xdr:rowOff>
    </xdr:from>
    <xdr:ext cx="469744" cy="259045"/>
    <xdr:sp macro="" textlink="">
      <xdr:nvSpPr>
        <xdr:cNvPr id="487" name="n_3mainValue【港湾・漁港】&#10;一人当たり有形固定資産（償却資産）額">
          <a:extLst>
            <a:ext uri="{FF2B5EF4-FFF2-40B4-BE49-F238E27FC236}">
              <a16:creationId xmlns:a16="http://schemas.microsoft.com/office/drawing/2014/main" id="{7DAC3D40-6EC6-4B95-BDF6-2019823010BD}"/>
            </a:ext>
          </a:extLst>
        </xdr:cNvPr>
        <xdr:cNvSpPr txBox="1"/>
      </xdr:nvSpPr>
      <xdr:spPr>
        <a:xfrm>
          <a:off x="7626428" y="187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5B7389D-3F80-4208-9F4A-B10BE3D75A9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1D7DE6D3-D1B5-4220-9EBC-A5E7D45F60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F519785-D887-45D2-80A4-7C704E8C62D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5F1BC5A2-74D6-4A37-8146-8E8199E01B0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3A946767-1CC6-4454-84D2-D701B79FD0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5CD82A7-294B-4F3D-BECC-D05A0D8966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80F6322A-0C20-48C1-87EC-89AD6E2ADE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BFE63E33-122C-44E7-9CC8-07E3362D986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6" name="正方形/長方形 495">
          <a:extLst>
            <a:ext uri="{FF2B5EF4-FFF2-40B4-BE49-F238E27FC236}">
              <a16:creationId xmlns:a16="http://schemas.microsoft.com/office/drawing/2014/main" id="{95363D29-1511-4033-90E4-06021F9291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7" name="正方形/長方形 496">
          <a:extLst>
            <a:ext uri="{FF2B5EF4-FFF2-40B4-BE49-F238E27FC236}">
              <a16:creationId xmlns:a16="http://schemas.microsoft.com/office/drawing/2014/main" id="{69D0CE92-2710-4031-B90B-A57F88DAF36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8" name="正方形/長方形 497">
          <a:extLst>
            <a:ext uri="{FF2B5EF4-FFF2-40B4-BE49-F238E27FC236}">
              <a16:creationId xmlns:a16="http://schemas.microsoft.com/office/drawing/2014/main" id="{3EA77993-20D6-4810-9D4F-49B3537514D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9" name="正方形/長方形 498">
          <a:extLst>
            <a:ext uri="{FF2B5EF4-FFF2-40B4-BE49-F238E27FC236}">
              <a16:creationId xmlns:a16="http://schemas.microsoft.com/office/drawing/2014/main" id="{B18CEC4C-618A-41B2-A2D6-3B00FEE91F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0" name="正方形/長方形 499">
          <a:extLst>
            <a:ext uri="{FF2B5EF4-FFF2-40B4-BE49-F238E27FC236}">
              <a16:creationId xmlns:a16="http://schemas.microsoft.com/office/drawing/2014/main" id="{CE1F9D25-4746-4948-AC10-6B544A9C00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1" name="正方形/長方形 500">
          <a:extLst>
            <a:ext uri="{FF2B5EF4-FFF2-40B4-BE49-F238E27FC236}">
              <a16:creationId xmlns:a16="http://schemas.microsoft.com/office/drawing/2014/main" id="{1804A6EF-C8E3-4677-A9DB-FBF8E71235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2" name="正方形/長方形 501">
          <a:extLst>
            <a:ext uri="{FF2B5EF4-FFF2-40B4-BE49-F238E27FC236}">
              <a16:creationId xmlns:a16="http://schemas.microsoft.com/office/drawing/2014/main" id="{45151725-0715-42AA-B610-BB07FB879A8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3" name="正方形/長方形 502">
          <a:extLst>
            <a:ext uri="{FF2B5EF4-FFF2-40B4-BE49-F238E27FC236}">
              <a16:creationId xmlns:a16="http://schemas.microsoft.com/office/drawing/2014/main" id="{03CD8CA5-E379-4109-AF2A-10518D0632F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AF2DBBFD-BF63-46EB-AE99-50AF8C8CCD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721D0ED-42EE-4025-B1F2-A49FA90F0C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A5560BCF-CFC8-4B11-A303-919427C8376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8CDB402-AA34-4849-B753-B6EC521E69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AE25C94-0114-4812-AA7D-10673BC453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D61434E1-3486-4C83-B9F0-415ADA74E26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B7D454B7-5644-4AB9-BE1F-9E1B5AFFA7B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399983B-2896-42C6-A477-213967E779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3D3AEFDA-6253-45F3-B47E-82E30F3EB26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71F257A-64F4-4EC9-B6A7-E1D40385B3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E140FDEF-3F6E-4DB6-85FD-039EF2B71B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E3426F44-E030-4149-A293-303D7F7602E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0E991133-4FC0-4A86-9295-3880E8EC870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C3A78465-BFE6-4C38-8FBF-93C4EC5474B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3F00A55C-29E0-4062-A585-B1A91C49AD9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F0372FC4-D71C-4B22-94AF-DBCE31D9496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620116CE-6702-4AB0-9045-AA28A4D0CD3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EFFF96B8-C078-43E8-8D43-3244457BF4C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8B1B3872-D332-4BB9-B147-E16760BEB11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168B15DD-FDB9-4FE4-91AF-C7B414133C8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9AD2F0F5-352E-442A-BAC6-290BD1CBBF6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51FCE96C-B82E-4BA0-AF6A-E423F5C09C6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3D4980F8-8724-4309-99DF-D1E90DF6D93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FA7E22D7-2176-4B8B-9047-118E690BF6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8" name="直線コネクタ 527">
          <a:extLst>
            <a:ext uri="{FF2B5EF4-FFF2-40B4-BE49-F238E27FC236}">
              <a16:creationId xmlns:a16="http://schemas.microsoft.com/office/drawing/2014/main" id="{D8FF736C-5A4B-455D-9EB7-8CAF889BD0C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D65D07E0-9F19-46D9-9526-C9261F605EB1}"/>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0" name="直線コネクタ 529">
          <a:extLst>
            <a:ext uri="{FF2B5EF4-FFF2-40B4-BE49-F238E27FC236}">
              <a16:creationId xmlns:a16="http://schemas.microsoft.com/office/drawing/2014/main" id="{93771C70-8544-477F-9A3B-B1AE41F5B231}"/>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6C12C8CA-5FB7-4AB8-ADEA-3BF97EE48455}"/>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2" name="直線コネクタ 531">
          <a:extLst>
            <a:ext uri="{FF2B5EF4-FFF2-40B4-BE49-F238E27FC236}">
              <a16:creationId xmlns:a16="http://schemas.microsoft.com/office/drawing/2014/main" id="{7B1CBA3A-B0A1-41E6-830E-BE08F0FF5243}"/>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497013F6-3B07-48B7-9D22-5CC3C2AB0F1B}"/>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4" name="フローチャート: 判断 533">
          <a:extLst>
            <a:ext uri="{FF2B5EF4-FFF2-40B4-BE49-F238E27FC236}">
              <a16:creationId xmlns:a16="http://schemas.microsoft.com/office/drawing/2014/main" id="{24F721C3-1723-4C83-A740-67D278D285EA}"/>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5" name="フローチャート: 判断 534">
          <a:extLst>
            <a:ext uri="{FF2B5EF4-FFF2-40B4-BE49-F238E27FC236}">
              <a16:creationId xmlns:a16="http://schemas.microsoft.com/office/drawing/2014/main" id="{8F5882A5-CFA5-4355-8BC7-B01F547A691A}"/>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6" name="フローチャート: 判断 535">
          <a:extLst>
            <a:ext uri="{FF2B5EF4-FFF2-40B4-BE49-F238E27FC236}">
              <a16:creationId xmlns:a16="http://schemas.microsoft.com/office/drawing/2014/main" id="{C94EF2D7-94B7-41B5-9F26-39415F1B93AF}"/>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7" name="フローチャート: 判断 536">
          <a:extLst>
            <a:ext uri="{FF2B5EF4-FFF2-40B4-BE49-F238E27FC236}">
              <a16:creationId xmlns:a16="http://schemas.microsoft.com/office/drawing/2014/main" id="{E5A224A7-D92C-447D-84BB-CCF19E14F54D}"/>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8" name="フローチャート: 判断 537">
          <a:extLst>
            <a:ext uri="{FF2B5EF4-FFF2-40B4-BE49-F238E27FC236}">
              <a16:creationId xmlns:a16="http://schemas.microsoft.com/office/drawing/2014/main" id="{9167CDDD-43EB-4AD4-90F9-773146875A54}"/>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6F9922B-1B11-4C91-B744-334A7FF3670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A51388E-E2FA-40A6-9517-18D443C3F8F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1F7FEE4-C8E1-481D-AADF-85550707AD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35DFD99-3EAD-422B-8DDC-39458205BA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F7AD11F-A321-41ED-8FAE-86D24CB7652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4" name="楕円 543">
          <a:extLst>
            <a:ext uri="{FF2B5EF4-FFF2-40B4-BE49-F238E27FC236}">
              <a16:creationId xmlns:a16="http://schemas.microsoft.com/office/drawing/2014/main" id="{7B5A36F1-79ED-47A1-A33B-516F0B12DB31}"/>
            </a:ext>
          </a:extLst>
        </xdr:cNvPr>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40657</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55F0118F-4F95-46CA-87DC-C12068FA3B7D}"/>
            </a:ext>
          </a:extLst>
        </xdr:cNvPr>
        <xdr:cNvSpPr txBox="1"/>
      </xdr:nvSpPr>
      <xdr:spPr>
        <a:xfrm>
          <a:off x="16357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158750</xdr:rowOff>
    </xdr:from>
    <xdr:to>
      <xdr:col>81</xdr:col>
      <xdr:colOff>101600</xdr:colOff>
      <xdr:row>60</xdr:row>
      <xdr:rowOff>88900</xdr:rowOff>
    </xdr:to>
    <xdr:sp macro="" textlink="">
      <xdr:nvSpPr>
        <xdr:cNvPr id="546" name="楕円 545">
          <a:extLst>
            <a:ext uri="{FF2B5EF4-FFF2-40B4-BE49-F238E27FC236}">
              <a16:creationId xmlns:a16="http://schemas.microsoft.com/office/drawing/2014/main" id="{E718C78F-27FE-4267-986E-B03763EA5C9B}"/>
            </a:ext>
          </a:extLst>
        </xdr:cNvPr>
        <xdr:cNvSpPr/>
      </xdr:nvSpPr>
      <xdr:spPr>
        <a:xfrm>
          <a:off x="15430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38100</xdr:rowOff>
    </xdr:from>
    <xdr:to>
      <xdr:col>85</xdr:col>
      <xdr:colOff>127000</xdr:colOff>
      <xdr:row>60</xdr:row>
      <xdr:rowOff>68580</xdr:rowOff>
    </xdr:to>
    <xdr:cxnSp macro="">
      <xdr:nvCxnSpPr>
        <xdr:cNvPr id="547" name="直線コネクタ 546">
          <a:extLst>
            <a:ext uri="{FF2B5EF4-FFF2-40B4-BE49-F238E27FC236}">
              <a16:creationId xmlns:a16="http://schemas.microsoft.com/office/drawing/2014/main" id="{F196C8DF-7E66-46D1-90E1-7CF223AE7503}"/>
            </a:ext>
          </a:extLst>
        </xdr:cNvPr>
        <xdr:cNvCxnSpPr/>
      </xdr:nvCxnSpPr>
      <xdr:spPr>
        <a:xfrm>
          <a:off x="15481300" y="103251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13970</xdr:rowOff>
    </xdr:from>
    <xdr:to>
      <xdr:col>76</xdr:col>
      <xdr:colOff>165100</xdr:colOff>
      <xdr:row>60</xdr:row>
      <xdr:rowOff>115570</xdr:rowOff>
    </xdr:to>
    <xdr:sp macro="" textlink="">
      <xdr:nvSpPr>
        <xdr:cNvPr id="548" name="楕円 547">
          <a:extLst>
            <a:ext uri="{FF2B5EF4-FFF2-40B4-BE49-F238E27FC236}">
              <a16:creationId xmlns:a16="http://schemas.microsoft.com/office/drawing/2014/main" id="{06AA34BA-69B3-4172-BBFD-4DD11276987C}"/>
            </a:ext>
          </a:extLst>
        </xdr:cNvPr>
        <xdr:cNvSpPr/>
      </xdr:nvSpPr>
      <xdr:spPr>
        <a:xfrm>
          <a:off x="14541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64770</xdr:rowOff>
    </xdr:to>
    <xdr:cxnSp macro="">
      <xdr:nvCxnSpPr>
        <xdr:cNvPr id="549" name="直線コネクタ 548">
          <a:extLst>
            <a:ext uri="{FF2B5EF4-FFF2-40B4-BE49-F238E27FC236}">
              <a16:creationId xmlns:a16="http://schemas.microsoft.com/office/drawing/2014/main" id="{2FE2CAD1-ED27-4385-9BDB-18D8E4762D6A}"/>
            </a:ext>
          </a:extLst>
        </xdr:cNvPr>
        <xdr:cNvCxnSpPr/>
      </xdr:nvCxnSpPr>
      <xdr:spPr>
        <a:xfrm flipV="1">
          <a:off x="14592300" y="103251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147320</xdr:rowOff>
    </xdr:from>
    <xdr:to>
      <xdr:col>72</xdr:col>
      <xdr:colOff>38100</xdr:colOff>
      <xdr:row>60</xdr:row>
      <xdr:rowOff>77470</xdr:rowOff>
    </xdr:to>
    <xdr:sp macro="" textlink="">
      <xdr:nvSpPr>
        <xdr:cNvPr id="550" name="楕円 549">
          <a:extLst>
            <a:ext uri="{FF2B5EF4-FFF2-40B4-BE49-F238E27FC236}">
              <a16:creationId xmlns:a16="http://schemas.microsoft.com/office/drawing/2014/main" id="{DFEA1E5A-45FD-46DE-B2B5-CE1D4787F094}"/>
            </a:ext>
          </a:extLst>
        </xdr:cNvPr>
        <xdr:cNvSpPr/>
      </xdr:nvSpPr>
      <xdr:spPr>
        <a:xfrm>
          <a:off x="13652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26670</xdr:rowOff>
    </xdr:from>
    <xdr:to>
      <xdr:col>76</xdr:col>
      <xdr:colOff>114300</xdr:colOff>
      <xdr:row>60</xdr:row>
      <xdr:rowOff>64770</xdr:rowOff>
    </xdr:to>
    <xdr:cxnSp macro="">
      <xdr:nvCxnSpPr>
        <xdr:cNvPr id="551" name="直線コネクタ 550">
          <a:extLst>
            <a:ext uri="{FF2B5EF4-FFF2-40B4-BE49-F238E27FC236}">
              <a16:creationId xmlns:a16="http://schemas.microsoft.com/office/drawing/2014/main" id="{9EFFC59C-CA63-42DC-9947-56E8B8FF0B1F}"/>
            </a:ext>
          </a:extLst>
        </xdr:cNvPr>
        <xdr:cNvCxnSpPr/>
      </xdr:nvCxnSpPr>
      <xdr:spPr>
        <a:xfrm>
          <a:off x="13703300" y="10313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90170</xdr:rowOff>
    </xdr:from>
    <xdr:to>
      <xdr:col>67</xdr:col>
      <xdr:colOff>101600</xdr:colOff>
      <xdr:row>60</xdr:row>
      <xdr:rowOff>20320</xdr:rowOff>
    </xdr:to>
    <xdr:sp macro="" textlink="">
      <xdr:nvSpPr>
        <xdr:cNvPr id="552" name="楕円 551">
          <a:extLst>
            <a:ext uri="{FF2B5EF4-FFF2-40B4-BE49-F238E27FC236}">
              <a16:creationId xmlns:a16="http://schemas.microsoft.com/office/drawing/2014/main" id="{71E2B38B-F437-4332-8CD5-1D9FA5E449C3}"/>
            </a:ext>
          </a:extLst>
        </xdr:cNvPr>
        <xdr:cNvSpPr/>
      </xdr:nvSpPr>
      <xdr:spPr>
        <a:xfrm>
          <a:off x="12763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140970</xdr:rowOff>
    </xdr:from>
    <xdr:to>
      <xdr:col>71</xdr:col>
      <xdr:colOff>177800</xdr:colOff>
      <xdr:row>60</xdr:row>
      <xdr:rowOff>26670</xdr:rowOff>
    </xdr:to>
    <xdr:cxnSp macro="">
      <xdr:nvCxnSpPr>
        <xdr:cNvPr id="553" name="直線コネクタ 552">
          <a:extLst>
            <a:ext uri="{FF2B5EF4-FFF2-40B4-BE49-F238E27FC236}">
              <a16:creationId xmlns:a16="http://schemas.microsoft.com/office/drawing/2014/main" id="{EE8C0CAF-443D-475B-B34A-0EE4B3E67653}"/>
            </a:ext>
          </a:extLst>
        </xdr:cNvPr>
        <xdr:cNvCxnSpPr/>
      </xdr:nvCxnSpPr>
      <xdr:spPr>
        <a:xfrm>
          <a:off x="12814300" y="102565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4" name="n_1aveValue【学校施設】&#10;有形固定資産減価償却率">
          <a:extLst>
            <a:ext uri="{FF2B5EF4-FFF2-40B4-BE49-F238E27FC236}">
              <a16:creationId xmlns:a16="http://schemas.microsoft.com/office/drawing/2014/main" id="{E395A637-53BF-418E-A14D-CF7C0E72A3B5}"/>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5" name="n_2aveValue【学校施設】&#10;有形固定資産減価償却率">
          <a:extLst>
            <a:ext uri="{FF2B5EF4-FFF2-40B4-BE49-F238E27FC236}">
              <a16:creationId xmlns:a16="http://schemas.microsoft.com/office/drawing/2014/main" id="{5C9F9B97-1196-4B25-ACFC-102696F8C649}"/>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6" name="n_3aveValue【学校施設】&#10;有形固定資産減価償却率">
          <a:extLst>
            <a:ext uri="{FF2B5EF4-FFF2-40B4-BE49-F238E27FC236}">
              <a16:creationId xmlns:a16="http://schemas.microsoft.com/office/drawing/2014/main" id="{C374EB4D-44AA-40A9-B7D3-4C5C312B6A68}"/>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7" name="n_4aveValue【学校施設】&#10;有形固定資産減価償却率">
          <a:extLst>
            <a:ext uri="{FF2B5EF4-FFF2-40B4-BE49-F238E27FC236}">
              <a16:creationId xmlns:a16="http://schemas.microsoft.com/office/drawing/2014/main" id="{1342680F-A081-44F2-B30F-F0670239C3AD}"/>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105427</xdr:rowOff>
    </xdr:from>
    <xdr:ext cx="405111" cy="259045"/>
    <xdr:sp macro="" textlink="">
      <xdr:nvSpPr>
        <xdr:cNvPr id="558" name="n_1mainValue【学校施設】&#10;有形固定資産減価償却率">
          <a:extLst>
            <a:ext uri="{FF2B5EF4-FFF2-40B4-BE49-F238E27FC236}">
              <a16:creationId xmlns:a16="http://schemas.microsoft.com/office/drawing/2014/main" id="{B3DCB416-5052-40FF-99E2-C97367427CB4}"/>
            </a:ext>
          </a:extLst>
        </xdr:cNvPr>
        <xdr:cNvSpPr txBox="1"/>
      </xdr:nvSpPr>
      <xdr:spPr>
        <a:xfrm>
          <a:off x="15266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132097</xdr:rowOff>
    </xdr:from>
    <xdr:ext cx="405111" cy="259045"/>
    <xdr:sp macro="" textlink="">
      <xdr:nvSpPr>
        <xdr:cNvPr id="559" name="n_2mainValue【学校施設】&#10;有形固定資産減価償却率">
          <a:extLst>
            <a:ext uri="{FF2B5EF4-FFF2-40B4-BE49-F238E27FC236}">
              <a16:creationId xmlns:a16="http://schemas.microsoft.com/office/drawing/2014/main" id="{2AAEC13C-AD98-4141-93A6-4B192B1358C7}"/>
            </a:ext>
          </a:extLst>
        </xdr:cNvPr>
        <xdr:cNvSpPr txBox="1"/>
      </xdr:nvSpPr>
      <xdr:spPr>
        <a:xfrm>
          <a:off x="143897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93997</xdr:rowOff>
    </xdr:from>
    <xdr:ext cx="405111" cy="259045"/>
    <xdr:sp macro="" textlink="">
      <xdr:nvSpPr>
        <xdr:cNvPr id="560" name="n_3mainValue【学校施設】&#10;有形固定資産減価償却率">
          <a:extLst>
            <a:ext uri="{FF2B5EF4-FFF2-40B4-BE49-F238E27FC236}">
              <a16:creationId xmlns:a16="http://schemas.microsoft.com/office/drawing/2014/main" id="{72984406-9004-42E6-8534-D7F514EA9A37}"/>
            </a:ext>
          </a:extLst>
        </xdr:cNvPr>
        <xdr:cNvSpPr txBox="1"/>
      </xdr:nvSpPr>
      <xdr:spPr>
        <a:xfrm>
          <a:off x="13500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36847</xdr:rowOff>
    </xdr:from>
    <xdr:ext cx="405111" cy="259045"/>
    <xdr:sp macro="" textlink="">
      <xdr:nvSpPr>
        <xdr:cNvPr id="561" name="n_4mainValue【学校施設】&#10;有形固定資産減価償却率">
          <a:extLst>
            <a:ext uri="{FF2B5EF4-FFF2-40B4-BE49-F238E27FC236}">
              <a16:creationId xmlns:a16="http://schemas.microsoft.com/office/drawing/2014/main" id="{36E6A5B6-CC75-413D-BB09-26B9BDC0B334}"/>
            </a:ext>
          </a:extLst>
        </xdr:cNvPr>
        <xdr:cNvSpPr txBox="1"/>
      </xdr:nvSpPr>
      <xdr:spPr>
        <a:xfrm>
          <a:off x="126117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8BA84D6E-3FBE-45F9-8992-DDDE545ED91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F2F0E746-2B27-4C1A-B52B-0D2DE5D7A12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2720F6EF-F3AF-4855-9B29-68CBF4AC392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D2CD891C-A3D9-4DA8-B00A-E9D300CB129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9CA72488-6908-4947-9677-0D1EF8E04F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5F1DB47C-0E15-44EB-9E0D-266421E0AE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42688750-18B7-4888-B20E-0D97EEDC11D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CAC34F73-3E5A-45DE-B33B-BE69C080836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4DB0AED1-F5F4-44D8-AB55-C0ADB69AF12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1E741C08-2F7A-450C-A136-FA5DCAA639B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90DA9BA6-27D6-43F0-877D-8053D8FCF64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3" name="直線コネクタ 572">
          <a:extLst>
            <a:ext uri="{FF2B5EF4-FFF2-40B4-BE49-F238E27FC236}">
              <a16:creationId xmlns:a16="http://schemas.microsoft.com/office/drawing/2014/main" id="{FBB2FBD4-71C8-4F65-85AF-5D803BF2968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4" name="テキスト ボックス 573">
          <a:extLst>
            <a:ext uri="{FF2B5EF4-FFF2-40B4-BE49-F238E27FC236}">
              <a16:creationId xmlns:a16="http://schemas.microsoft.com/office/drawing/2014/main" id="{407A8B50-5C87-4BC8-A5B2-00DE3A80BC9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5" name="直線コネクタ 574">
          <a:extLst>
            <a:ext uri="{FF2B5EF4-FFF2-40B4-BE49-F238E27FC236}">
              <a16:creationId xmlns:a16="http://schemas.microsoft.com/office/drawing/2014/main" id="{154A6711-2051-4E96-BCE1-1DECF7F517C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6" name="テキスト ボックス 575">
          <a:extLst>
            <a:ext uri="{FF2B5EF4-FFF2-40B4-BE49-F238E27FC236}">
              <a16:creationId xmlns:a16="http://schemas.microsoft.com/office/drawing/2014/main" id="{576666E9-687C-44EC-91BC-BC10CD9E5AB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7" name="直線コネクタ 576">
          <a:extLst>
            <a:ext uri="{FF2B5EF4-FFF2-40B4-BE49-F238E27FC236}">
              <a16:creationId xmlns:a16="http://schemas.microsoft.com/office/drawing/2014/main" id="{93494C90-A5E3-458A-9669-A04A1C856B5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8" name="テキスト ボックス 577">
          <a:extLst>
            <a:ext uri="{FF2B5EF4-FFF2-40B4-BE49-F238E27FC236}">
              <a16:creationId xmlns:a16="http://schemas.microsoft.com/office/drawing/2014/main" id="{35B2009A-AD9D-4037-974F-99E2F450A23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9" name="直線コネクタ 578">
          <a:extLst>
            <a:ext uri="{FF2B5EF4-FFF2-40B4-BE49-F238E27FC236}">
              <a16:creationId xmlns:a16="http://schemas.microsoft.com/office/drawing/2014/main" id="{657F3CDB-A4BD-48D0-95AC-08EBFEE8789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0" name="テキスト ボックス 579">
          <a:extLst>
            <a:ext uri="{FF2B5EF4-FFF2-40B4-BE49-F238E27FC236}">
              <a16:creationId xmlns:a16="http://schemas.microsoft.com/office/drawing/2014/main" id="{BD542D32-EA8B-47D5-9127-F9EAE02817A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1" name="直線コネクタ 580">
          <a:extLst>
            <a:ext uri="{FF2B5EF4-FFF2-40B4-BE49-F238E27FC236}">
              <a16:creationId xmlns:a16="http://schemas.microsoft.com/office/drawing/2014/main" id="{40054E1B-24EE-438A-A031-DC0C94E2C47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2" name="テキスト ボックス 581">
          <a:extLst>
            <a:ext uri="{FF2B5EF4-FFF2-40B4-BE49-F238E27FC236}">
              <a16:creationId xmlns:a16="http://schemas.microsoft.com/office/drawing/2014/main" id="{0B3870F0-28E6-4926-9C00-339A2197D6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3" name="直線コネクタ 582">
          <a:extLst>
            <a:ext uri="{FF2B5EF4-FFF2-40B4-BE49-F238E27FC236}">
              <a16:creationId xmlns:a16="http://schemas.microsoft.com/office/drawing/2014/main" id="{4545CF86-038E-4B4D-A65E-54017653B95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4" name="テキスト ボックス 583">
          <a:extLst>
            <a:ext uri="{FF2B5EF4-FFF2-40B4-BE49-F238E27FC236}">
              <a16:creationId xmlns:a16="http://schemas.microsoft.com/office/drawing/2014/main" id="{34EFD221-3811-49A3-AE19-41BED5F3473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D3CE19F-9E33-4FE1-B082-3425BDDFB10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2FA0F13-43B3-4437-A6FD-11FCBD4965E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36D6B9C-E3E8-44F6-B910-2EC3A08967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8" name="直線コネクタ 587">
          <a:extLst>
            <a:ext uri="{FF2B5EF4-FFF2-40B4-BE49-F238E27FC236}">
              <a16:creationId xmlns:a16="http://schemas.microsoft.com/office/drawing/2014/main" id="{8E3F2935-9B72-4369-8A80-C47A9D4CB92D}"/>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89" name="【学校施設】&#10;一人当たり面積最小値テキスト">
          <a:extLst>
            <a:ext uri="{FF2B5EF4-FFF2-40B4-BE49-F238E27FC236}">
              <a16:creationId xmlns:a16="http://schemas.microsoft.com/office/drawing/2014/main" id="{8C298E1B-7963-4897-B61D-86CF17D7BBCB}"/>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0" name="直線コネクタ 589">
          <a:extLst>
            <a:ext uri="{FF2B5EF4-FFF2-40B4-BE49-F238E27FC236}">
              <a16:creationId xmlns:a16="http://schemas.microsoft.com/office/drawing/2014/main" id="{9DB011DE-0576-4152-A94B-B1D84A51A198}"/>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1" name="【学校施設】&#10;一人当たり面積最大値テキスト">
          <a:extLst>
            <a:ext uri="{FF2B5EF4-FFF2-40B4-BE49-F238E27FC236}">
              <a16:creationId xmlns:a16="http://schemas.microsoft.com/office/drawing/2014/main" id="{EE242959-66FB-472A-912A-E79623459376}"/>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2" name="直線コネクタ 591">
          <a:extLst>
            <a:ext uri="{FF2B5EF4-FFF2-40B4-BE49-F238E27FC236}">
              <a16:creationId xmlns:a16="http://schemas.microsoft.com/office/drawing/2014/main" id="{C68A7951-8B02-47F5-B75B-EB9EC193A832}"/>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3" name="【学校施設】&#10;一人当たり面積平均値テキスト">
          <a:extLst>
            <a:ext uri="{FF2B5EF4-FFF2-40B4-BE49-F238E27FC236}">
              <a16:creationId xmlns:a16="http://schemas.microsoft.com/office/drawing/2014/main" id="{AE0AB2EA-0A9A-4700-8CD3-75E7EF183F06}"/>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4" name="フローチャート: 判断 593">
          <a:extLst>
            <a:ext uri="{FF2B5EF4-FFF2-40B4-BE49-F238E27FC236}">
              <a16:creationId xmlns:a16="http://schemas.microsoft.com/office/drawing/2014/main" id="{497904AC-8984-48D6-A308-7440F9429BE7}"/>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5" name="フローチャート: 判断 594">
          <a:extLst>
            <a:ext uri="{FF2B5EF4-FFF2-40B4-BE49-F238E27FC236}">
              <a16:creationId xmlns:a16="http://schemas.microsoft.com/office/drawing/2014/main" id="{FA82AD63-11A3-4B12-BB52-B8415B7B2943}"/>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6" name="フローチャート: 判断 595">
          <a:extLst>
            <a:ext uri="{FF2B5EF4-FFF2-40B4-BE49-F238E27FC236}">
              <a16:creationId xmlns:a16="http://schemas.microsoft.com/office/drawing/2014/main" id="{195C058B-CFEF-4756-A3C0-B598E6B77A7E}"/>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7" name="フローチャート: 判断 596">
          <a:extLst>
            <a:ext uri="{FF2B5EF4-FFF2-40B4-BE49-F238E27FC236}">
              <a16:creationId xmlns:a16="http://schemas.microsoft.com/office/drawing/2014/main" id="{C81844B2-EAB6-44C9-A814-5C25CCEF6454}"/>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8" name="フローチャート: 判断 597">
          <a:extLst>
            <a:ext uri="{FF2B5EF4-FFF2-40B4-BE49-F238E27FC236}">
              <a16:creationId xmlns:a16="http://schemas.microsoft.com/office/drawing/2014/main" id="{FC59143B-74C7-4772-BC1E-73888A57A385}"/>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9B88575-BBD2-4CFB-9311-EC023C3A89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1F66611-3EB5-4F4F-B621-926ABC2C080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ED1D42E-9FD9-4812-AD02-AFFA1FC2AEB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DAEDACF-A4DD-4AD0-A2F3-918CB85048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453AA1F-EAB2-4E4F-868C-E4CD42403A5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145143</xdr:rowOff>
    </xdr:from>
    <xdr:to>
      <xdr:col>116</xdr:col>
      <xdr:colOff>114300</xdr:colOff>
      <xdr:row>59</xdr:row>
      <xdr:rowOff>75293</xdr:rowOff>
    </xdr:to>
    <xdr:sp macro="" textlink="">
      <xdr:nvSpPr>
        <xdr:cNvPr id="604" name="楕円 603">
          <a:extLst>
            <a:ext uri="{FF2B5EF4-FFF2-40B4-BE49-F238E27FC236}">
              <a16:creationId xmlns:a16="http://schemas.microsoft.com/office/drawing/2014/main" id="{8E38889C-3D6A-455C-93BC-EED18F7CE4BF}"/>
            </a:ext>
          </a:extLst>
        </xdr:cNvPr>
        <xdr:cNvSpPr/>
      </xdr:nvSpPr>
      <xdr:spPr>
        <a:xfrm>
          <a:off x="221107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168020</xdr:rowOff>
    </xdr:from>
    <xdr:ext cx="469744" cy="259045"/>
    <xdr:sp macro="" textlink="">
      <xdr:nvSpPr>
        <xdr:cNvPr id="605" name="【学校施設】&#10;一人当たり面積該当値テキスト">
          <a:extLst>
            <a:ext uri="{FF2B5EF4-FFF2-40B4-BE49-F238E27FC236}">
              <a16:creationId xmlns:a16="http://schemas.microsoft.com/office/drawing/2014/main" id="{A7D45EE6-293E-41D2-80CC-C80113A566D5}"/>
            </a:ext>
          </a:extLst>
        </xdr:cNvPr>
        <xdr:cNvSpPr txBox="1"/>
      </xdr:nvSpPr>
      <xdr:spPr>
        <a:xfrm>
          <a:off x="22199600" y="99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145143</xdr:rowOff>
    </xdr:from>
    <xdr:to>
      <xdr:col>112</xdr:col>
      <xdr:colOff>38100</xdr:colOff>
      <xdr:row>59</xdr:row>
      <xdr:rowOff>75293</xdr:rowOff>
    </xdr:to>
    <xdr:sp macro="" textlink="">
      <xdr:nvSpPr>
        <xdr:cNvPr id="606" name="楕円 605">
          <a:extLst>
            <a:ext uri="{FF2B5EF4-FFF2-40B4-BE49-F238E27FC236}">
              <a16:creationId xmlns:a16="http://schemas.microsoft.com/office/drawing/2014/main" id="{65CE1AEA-1AB2-473A-9D03-6924F1A6B9C6}"/>
            </a:ext>
          </a:extLst>
        </xdr:cNvPr>
        <xdr:cNvSpPr/>
      </xdr:nvSpPr>
      <xdr:spPr>
        <a:xfrm>
          <a:off x="21272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24493</xdr:rowOff>
    </xdr:from>
    <xdr:to>
      <xdr:col>116</xdr:col>
      <xdr:colOff>63500</xdr:colOff>
      <xdr:row>59</xdr:row>
      <xdr:rowOff>24493</xdr:rowOff>
    </xdr:to>
    <xdr:cxnSp macro="">
      <xdr:nvCxnSpPr>
        <xdr:cNvPr id="607" name="直線コネクタ 606">
          <a:extLst>
            <a:ext uri="{FF2B5EF4-FFF2-40B4-BE49-F238E27FC236}">
              <a16:creationId xmlns:a16="http://schemas.microsoft.com/office/drawing/2014/main" id="{4E07C60A-2D90-4288-9B62-51F3A3E4C5DD}"/>
            </a:ext>
          </a:extLst>
        </xdr:cNvPr>
        <xdr:cNvCxnSpPr/>
      </xdr:nvCxnSpPr>
      <xdr:spPr>
        <a:xfrm>
          <a:off x="21323300" y="101400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17235</xdr:rowOff>
    </xdr:from>
    <xdr:to>
      <xdr:col>107</xdr:col>
      <xdr:colOff>101600</xdr:colOff>
      <xdr:row>59</xdr:row>
      <xdr:rowOff>118835</xdr:rowOff>
    </xdr:to>
    <xdr:sp macro="" textlink="">
      <xdr:nvSpPr>
        <xdr:cNvPr id="608" name="楕円 607">
          <a:extLst>
            <a:ext uri="{FF2B5EF4-FFF2-40B4-BE49-F238E27FC236}">
              <a16:creationId xmlns:a16="http://schemas.microsoft.com/office/drawing/2014/main" id="{06AE892F-9E06-4FFB-9B64-76B38181857D}"/>
            </a:ext>
          </a:extLst>
        </xdr:cNvPr>
        <xdr:cNvSpPr/>
      </xdr:nvSpPr>
      <xdr:spPr>
        <a:xfrm>
          <a:off x="20383500" y="10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24493</xdr:rowOff>
    </xdr:from>
    <xdr:to>
      <xdr:col>111</xdr:col>
      <xdr:colOff>177800</xdr:colOff>
      <xdr:row>59</xdr:row>
      <xdr:rowOff>68035</xdr:rowOff>
    </xdr:to>
    <xdr:cxnSp macro="">
      <xdr:nvCxnSpPr>
        <xdr:cNvPr id="609" name="直線コネクタ 608">
          <a:extLst>
            <a:ext uri="{FF2B5EF4-FFF2-40B4-BE49-F238E27FC236}">
              <a16:creationId xmlns:a16="http://schemas.microsoft.com/office/drawing/2014/main" id="{DD45F9FF-17DD-43D4-9073-D57626138ABF}"/>
            </a:ext>
          </a:extLst>
        </xdr:cNvPr>
        <xdr:cNvCxnSpPr/>
      </xdr:nvCxnSpPr>
      <xdr:spPr>
        <a:xfrm flipV="1">
          <a:off x="20434300" y="101400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41184</xdr:rowOff>
    </xdr:from>
    <xdr:to>
      <xdr:col>102</xdr:col>
      <xdr:colOff>165100</xdr:colOff>
      <xdr:row>59</xdr:row>
      <xdr:rowOff>142784</xdr:rowOff>
    </xdr:to>
    <xdr:sp macro="" textlink="">
      <xdr:nvSpPr>
        <xdr:cNvPr id="610" name="楕円 609">
          <a:extLst>
            <a:ext uri="{FF2B5EF4-FFF2-40B4-BE49-F238E27FC236}">
              <a16:creationId xmlns:a16="http://schemas.microsoft.com/office/drawing/2014/main" id="{8C45AE5E-EBD2-4A33-A529-21FC537B2EC5}"/>
            </a:ext>
          </a:extLst>
        </xdr:cNvPr>
        <xdr:cNvSpPr/>
      </xdr:nvSpPr>
      <xdr:spPr>
        <a:xfrm>
          <a:off x="19494500" y="1015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68035</xdr:rowOff>
    </xdr:from>
    <xdr:to>
      <xdr:col>107</xdr:col>
      <xdr:colOff>50800</xdr:colOff>
      <xdr:row>59</xdr:row>
      <xdr:rowOff>91984</xdr:rowOff>
    </xdr:to>
    <xdr:cxnSp macro="">
      <xdr:nvCxnSpPr>
        <xdr:cNvPr id="611" name="直線コネクタ 610">
          <a:extLst>
            <a:ext uri="{FF2B5EF4-FFF2-40B4-BE49-F238E27FC236}">
              <a16:creationId xmlns:a16="http://schemas.microsoft.com/office/drawing/2014/main" id="{3597F88F-CC02-4BEF-9C6D-B362F39E03E2}"/>
            </a:ext>
          </a:extLst>
        </xdr:cNvPr>
        <xdr:cNvCxnSpPr/>
      </xdr:nvCxnSpPr>
      <xdr:spPr>
        <a:xfrm flipV="1">
          <a:off x="19545300" y="10183585"/>
          <a:ext cx="8890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82550</xdr:rowOff>
    </xdr:from>
    <xdr:to>
      <xdr:col>98</xdr:col>
      <xdr:colOff>38100</xdr:colOff>
      <xdr:row>60</xdr:row>
      <xdr:rowOff>12700</xdr:rowOff>
    </xdr:to>
    <xdr:sp macro="" textlink="">
      <xdr:nvSpPr>
        <xdr:cNvPr id="612" name="楕円 611">
          <a:extLst>
            <a:ext uri="{FF2B5EF4-FFF2-40B4-BE49-F238E27FC236}">
              <a16:creationId xmlns:a16="http://schemas.microsoft.com/office/drawing/2014/main" id="{3886A821-455D-48FD-A7B7-50405F46E3C6}"/>
            </a:ext>
          </a:extLst>
        </xdr:cNvPr>
        <xdr:cNvSpPr/>
      </xdr:nvSpPr>
      <xdr:spPr>
        <a:xfrm>
          <a:off x="18605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91984</xdr:rowOff>
    </xdr:from>
    <xdr:to>
      <xdr:col>102</xdr:col>
      <xdr:colOff>114300</xdr:colOff>
      <xdr:row>59</xdr:row>
      <xdr:rowOff>133350</xdr:rowOff>
    </xdr:to>
    <xdr:cxnSp macro="">
      <xdr:nvCxnSpPr>
        <xdr:cNvPr id="613" name="直線コネクタ 612">
          <a:extLst>
            <a:ext uri="{FF2B5EF4-FFF2-40B4-BE49-F238E27FC236}">
              <a16:creationId xmlns:a16="http://schemas.microsoft.com/office/drawing/2014/main" id="{DEBF5DA0-D785-4273-AD70-80CFBC82DAC8}"/>
            </a:ext>
          </a:extLst>
        </xdr:cNvPr>
        <xdr:cNvCxnSpPr/>
      </xdr:nvCxnSpPr>
      <xdr:spPr>
        <a:xfrm flipV="1">
          <a:off x="18656300" y="10207534"/>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4" name="n_1aveValue【学校施設】&#10;一人当たり面積">
          <a:extLst>
            <a:ext uri="{FF2B5EF4-FFF2-40B4-BE49-F238E27FC236}">
              <a16:creationId xmlns:a16="http://schemas.microsoft.com/office/drawing/2014/main" id="{B50E6693-DF86-46E8-AEAD-8528A54476A6}"/>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5" name="n_2aveValue【学校施設】&#10;一人当たり面積">
          <a:extLst>
            <a:ext uri="{FF2B5EF4-FFF2-40B4-BE49-F238E27FC236}">
              <a16:creationId xmlns:a16="http://schemas.microsoft.com/office/drawing/2014/main" id="{78392386-F3C3-4A1F-95C0-15C77C8E348B}"/>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6" name="n_3aveValue【学校施設】&#10;一人当たり面積">
          <a:extLst>
            <a:ext uri="{FF2B5EF4-FFF2-40B4-BE49-F238E27FC236}">
              <a16:creationId xmlns:a16="http://schemas.microsoft.com/office/drawing/2014/main" id="{1DF99C8D-6781-488F-BB50-682072209ADD}"/>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7" name="n_4aveValue【学校施設】&#10;一人当たり面積">
          <a:extLst>
            <a:ext uri="{FF2B5EF4-FFF2-40B4-BE49-F238E27FC236}">
              <a16:creationId xmlns:a16="http://schemas.microsoft.com/office/drawing/2014/main" id="{B8E0B12B-BF8F-4C7D-A24E-0F6836772703}"/>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91820</xdr:rowOff>
    </xdr:from>
    <xdr:ext cx="469744" cy="259045"/>
    <xdr:sp macro="" textlink="">
      <xdr:nvSpPr>
        <xdr:cNvPr id="618" name="n_1mainValue【学校施設】&#10;一人当たり面積">
          <a:extLst>
            <a:ext uri="{FF2B5EF4-FFF2-40B4-BE49-F238E27FC236}">
              <a16:creationId xmlns:a16="http://schemas.microsoft.com/office/drawing/2014/main" id="{1365468B-8DB8-41E4-B11D-1F9D3781637B}"/>
            </a:ext>
          </a:extLst>
        </xdr:cNvPr>
        <xdr:cNvSpPr txBox="1"/>
      </xdr:nvSpPr>
      <xdr:spPr>
        <a:xfrm>
          <a:off x="210757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135362</xdr:rowOff>
    </xdr:from>
    <xdr:ext cx="469744" cy="259045"/>
    <xdr:sp macro="" textlink="">
      <xdr:nvSpPr>
        <xdr:cNvPr id="619" name="n_2mainValue【学校施設】&#10;一人当たり面積">
          <a:extLst>
            <a:ext uri="{FF2B5EF4-FFF2-40B4-BE49-F238E27FC236}">
              <a16:creationId xmlns:a16="http://schemas.microsoft.com/office/drawing/2014/main" id="{0F4D8716-4EC8-44A0-B638-E03D13E2998A}"/>
            </a:ext>
          </a:extLst>
        </xdr:cNvPr>
        <xdr:cNvSpPr txBox="1"/>
      </xdr:nvSpPr>
      <xdr:spPr>
        <a:xfrm>
          <a:off x="2019942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159311</xdr:rowOff>
    </xdr:from>
    <xdr:ext cx="469744" cy="259045"/>
    <xdr:sp macro="" textlink="">
      <xdr:nvSpPr>
        <xdr:cNvPr id="620" name="n_3mainValue【学校施設】&#10;一人当たり面積">
          <a:extLst>
            <a:ext uri="{FF2B5EF4-FFF2-40B4-BE49-F238E27FC236}">
              <a16:creationId xmlns:a16="http://schemas.microsoft.com/office/drawing/2014/main" id="{8BBE426B-2C5B-44E4-8DE1-188ED6886A0C}"/>
            </a:ext>
          </a:extLst>
        </xdr:cNvPr>
        <xdr:cNvSpPr txBox="1"/>
      </xdr:nvSpPr>
      <xdr:spPr>
        <a:xfrm>
          <a:off x="19310427" y="993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29227</xdr:rowOff>
    </xdr:from>
    <xdr:ext cx="469744" cy="259045"/>
    <xdr:sp macro="" textlink="">
      <xdr:nvSpPr>
        <xdr:cNvPr id="621" name="n_4mainValue【学校施設】&#10;一人当たり面積">
          <a:extLst>
            <a:ext uri="{FF2B5EF4-FFF2-40B4-BE49-F238E27FC236}">
              <a16:creationId xmlns:a16="http://schemas.microsoft.com/office/drawing/2014/main" id="{003FCAE2-3965-4511-A203-FD01B159DB88}"/>
            </a:ext>
          </a:extLst>
        </xdr:cNvPr>
        <xdr:cNvSpPr txBox="1"/>
      </xdr:nvSpPr>
      <xdr:spPr>
        <a:xfrm>
          <a:off x="184214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1D47966-3C48-440F-B969-0503504962E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FCB1E6A9-486F-4DDA-AE16-7680032F8F7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6D5E378B-EFA6-4CF0-A9AC-F4FD8A9B0D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D596452-2A34-4A29-BA95-3AC72E7F79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F20F0230-E7B4-4752-BA07-52B3CAD2E83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9C455C40-3A12-45F7-A5E6-2C568E841AD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DADC57BD-C201-4D3B-B2B5-DA742E28C1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7782E58-6E0D-4641-96A8-1A25399885B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3AD2AE4E-834A-4680-9859-35273C94AC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8D06FC8D-5191-4528-8135-395092230AA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23AC1DC4-745D-46EB-96CD-6E89012F442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3BBD1880-1037-4D04-9DF0-47162121B3D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46C966C5-4AFD-4399-B77F-F7D2BE7E46B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3130BC2C-1386-4A5F-9FCE-0E70C474747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81F1F5CB-0D4B-4351-A9E6-045C4AFCE0C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E23D9DE7-B088-4B90-BA61-72BC79F3C22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F70E29BE-AD81-4E42-8D24-7A4506BB0C3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F4D2F8F8-0F9E-4138-8C48-8F84A4D4C5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3620B38C-0A21-434E-B2B2-314FCAC46E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4844A8F8-1C9A-48FD-A61F-07811890B9A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705B9BD8-99D3-4D81-AF39-99E50FD2D77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555D498C-7ED8-4A55-821D-A65C7DF7594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F82C3FB8-1149-47F2-839B-74F6BA5F878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373CD645-760E-4634-9313-E79E994258D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6D654A45-34C9-4506-ADA5-32CA1E4E95F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4551939D-112E-453C-8C1E-14FC076700A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ACBBF4B-0B3C-437A-AFC6-05CFC20F725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49" name="【児童館】&#10;有形固定資産減価償却率最大値テキスト">
          <a:extLst>
            <a:ext uri="{FF2B5EF4-FFF2-40B4-BE49-F238E27FC236}">
              <a16:creationId xmlns:a16="http://schemas.microsoft.com/office/drawing/2014/main" id="{72D99901-C925-4FDD-9039-3C5EBB5B7AA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0" name="直線コネクタ 649">
          <a:extLst>
            <a:ext uri="{FF2B5EF4-FFF2-40B4-BE49-F238E27FC236}">
              <a16:creationId xmlns:a16="http://schemas.microsoft.com/office/drawing/2014/main" id="{7BFC65F8-65E0-4BD5-B786-C79725667B05}"/>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1" name="【児童館】&#10;有形固定資産減価償却率平均値テキスト">
          <a:extLst>
            <a:ext uri="{FF2B5EF4-FFF2-40B4-BE49-F238E27FC236}">
              <a16:creationId xmlns:a16="http://schemas.microsoft.com/office/drawing/2014/main" id="{6BD9D919-B669-4A27-8286-FFA573B4F775}"/>
            </a:ext>
          </a:extLst>
        </xdr:cNvPr>
        <xdr:cNvSpPr txBox="1"/>
      </xdr:nvSpPr>
      <xdr:spPr>
        <a:xfrm>
          <a:off x="16357600" y="1402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2" name="フローチャート: 判断 651">
          <a:extLst>
            <a:ext uri="{FF2B5EF4-FFF2-40B4-BE49-F238E27FC236}">
              <a16:creationId xmlns:a16="http://schemas.microsoft.com/office/drawing/2014/main" id="{F132C8E9-AF4C-426F-908C-74108BF96346}"/>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3" name="フローチャート: 判断 652">
          <a:extLst>
            <a:ext uri="{FF2B5EF4-FFF2-40B4-BE49-F238E27FC236}">
              <a16:creationId xmlns:a16="http://schemas.microsoft.com/office/drawing/2014/main" id="{73E9D4FE-2086-44A1-8E7A-8F2548FBEF05}"/>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4" name="フローチャート: 判断 653">
          <a:extLst>
            <a:ext uri="{FF2B5EF4-FFF2-40B4-BE49-F238E27FC236}">
              <a16:creationId xmlns:a16="http://schemas.microsoft.com/office/drawing/2014/main" id="{515B94EF-E7FE-4BBB-8A16-4B9ADA889DBE}"/>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5" name="フローチャート: 判断 654">
          <a:extLst>
            <a:ext uri="{FF2B5EF4-FFF2-40B4-BE49-F238E27FC236}">
              <a16:creationId xmlns:a16="http://schemas.microsoft.com/office/drawing/2014/main" id="{DE78E537-D6DA-4285-B7CD-B303B6CC2DCE}"/>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6" name="フローチャート: 判断 655">
          <a:extLst>
            <a:ext uri="{FF2B5EF4-FFF2-40B4-BE49-F238E27FC236}">
              <a16:creationId xmlns:a16="http://schemas.microsoft.com/office/drawing/2014/main" id="{4391EA77-0760-4791-AA8B-FA77090DCF71}"/>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218E47D-7AF0-4153-A3B2-ED082B7C68F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DE85122-980F-4BC2-A163-71F7F930FA1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1DC0470-C1B4-44F8-84E2-2BAEE90183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DFB8864-4CCD-44EB-8DA5-B68375B6DA2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B3F0442-AC2D-437D-91A0-3F9C7ADBD10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xdr:rowOff>
    </xdr:from>
    <xdr:to>
      <xdr:col>85</xdr:col>
      <xdr:colOff>177800</xdr:colOff>
      <xdr:row>81</xdr:row>
      <xdr:rowOff>109855</xdr:rowOff>
    </xdr:to>
    <xdr:sp macro="" textlink="">
      <xdr:nvSpPr>
        <xdr:cNvPr id="662" name="楕円 661">
          <a:extLst>
            <a:ext uri="{FF2B5EF4-FFF2-40B4-BE49-F238E27FC236}">
              <a16:creationId xmlns:a16="http://schemas.microsoft.com/office/drawing/2014/main" id="{EF7BA340-D47E-40ED-8E00-3A516D813E8F}"/>
            </a:ext>
          </a:extLst>
        </xdr:cNvPr>
        <xdr:cNvSpPr/>
      </xdr:nvSpPr>
      <xdr:spPr>
        <a:xfrm>
          <a:off x="162687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31132</xdr:rowOff>
    </xdr:from>
    <xdr:ext cx="405111" cy="259045"/>
    <xdr:sp macro="" textlink="">
      <xdr:nvSpPr>
        <xdr:cNvPr id="663" name="【児童館】&#10;有形固定資産減価償却率該当値テキスト">
          <a:extLst>
            <a:ext uri="{FF2B5EF4-FFF2-40B4-BE49-F238E27FC236}">
              <a16:creationId xmlns:a16="http://schemas.microsoft.com/office/drawing/2014/main" id="{C944C2BF-BF4C-4766-BE45-8DB029557435}"/>
            </a:ext>
          </a:extLst>
        </xdr:cNvPr>
        <xdr:cNvSpPr txBox="1"/>
      </xdr:nvSpPr>
      <xdr:spPr>
        <a:xfrm>
          <a:off x="16357600"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103505</xdr:rowOff>
    </xdr:from>
    <xdr:to>
      <xdr:col>81</xdr:col>
      <xdr:colOff>101600</xdr:colOff>
      <xdr:row>81</xdr:row>
      <xdr:rowOff>33655</xdr:rowOff>
    </xdr:to>
    <xdr:sp macro="" textlink="">
      <xdr:nvSpPr>
        <xdr:cNvPr id="664" name="楕円 663">
          <a:extLst>
            <a:ext uri="{FF2B5EF4-FFF2-40B4-BE49-F238E27FC236}">
              <a16:creationId xmlns:a16="http://schemas.microsoft.com/office/drawing/2014/main" id="{65EAABDD-C4E8-4B80-BA13-8E526A71C79F}"/>
            </a:ext>
          </a:extLst>
        </xdr:cNvPr>
        <xdr:cNvSpPr/>
      </xdr:nvSpPr>
      <xdr:spPr>
        <a:xfrm>
          <a:off x="15430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154305</xdr:rowOff>
    </xdr:from>
    <xdr:to>
      <xdr:col>85</xdr:col>
      <xdr:colOff>127000</xdr:colOff>
      <xdr:row>81</xdr:row>
      <xdr:rowOff>59055</xdr:rowOff>
    </xdr:to>
    <xdr:cxnSp macro="">
      <xdr:nvCxnSpPr>
        <xdr:cNvPr id="665" name="直線コネクタ 664">
          <a:extLst>
            <a:ext uri="{FF2B5EF4-FFF2-40B4-BE49-F238E27FC236}">
              <a16:creationId xmlns:a16="http://schemas.microsoft.com/office/drawing/2014/main" id="{D13DC65F-861D-44C7-A61F-FEF07E846673}"/>
            </a:ext>
          </a:extLst>
        </xdr:cNvPr>
        <xdr:cNvCxnSpPr/>
      </xdr:nvCxnSpPr>
      <xdr:spPr>
        <a:xfrm>
          <a:off x="15481300" y="1387030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27305</xdr:rowOff>
    </xdr:from>
    <xdr:to>
      <xdr:col>76</xdr:col>
      <xdr:colOff>165100</xdr:colOff>
      <xdr:row>80</xdr:row>
      <xdr:rowOff>128905</xdr:rowOff>
    </xdr:to>
    <xdr:sp macro="" textlink="">
      <xdr:nvSpPr>
        <xdr:cNvPr id="666" name="楕円 665">
          <a:extLst>
            <a:ext uri="{FF2B5EF4-FFF2-40B4-BE49-F238E27FC236}">
              <a16:creationId xmlns:a16="http://schemas.microsoft.com/office/drawing/2014/main" id="{F6EA1B4B-501D-487C-955C-CB22D621ECD8}"/>
            </a:ext>
          </a:extLst>
        </xdr:cNvPr>
        <xdr:cNvSpPr/>
      </xdr:nvSpPr>
      <xdr:spPr>
        <a:xfrm>
          <a:off x="14541500" y="1374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78105</xdr:rowOff>
    </xdr:from>
    <xdr:to>
      <xdr:col>81</xdr:col>
      <xdr:colOff>50800</xdr:colOff>
      <xdr:row>80</xdr:row>
      <xdr:rowOff>154305</xdr:rowOff>
    </xdr:to>
    <xdr:cxnSp macro="">
      <xdr:nvCxnSpPr>
        <xdr:cNvPr id="667" name="直線コネクタ 666">
          <a:extLst>
            <a:ext uri="{FF2B5EF4-FFF2-40B4-BE49-F238E27FC236}">
              <a16:creationId xmlns:a16="http://schemas.microsoft.com/office/drawing/2014/main" id="{2650C394-8880-4DF2-9140-21516A19D527}"/>
            </a:ext>
          </a:extLst>
        </xdr:cNvPr>
        <xdr:cNvCxnSpPr/>
      </xdr:nvCxnSpPr>
      <xdr:spPr>
        <a:xfrm>
          <a:off x="14592300" y="1379410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97789</xdr:rowOff>
    </xdr:from>
    <xdr:to>
      <xdr:col>72</xdr:col>
      <xdr:colOff>38100</xdr:colOff>
      <xdr:row>80</xdr:row>
      <xdr:rowOff>27939</xdr:rowOff>
    </xdr:to>
    <xdr:sp macro="" textlink="">
      <xdr:nvSpPr>
        <xdr:cNvPr id="668" name="楕円 667">
          <a:extLst>
            <a:ext uri="{FF2B5EF4-FFF2-40B4-BE49-F238E27FC236}">
              <a16:creationId xmlns:a16="http://schemas.microsoft.com/office/drawing/2014/main" id="{32892644-608E-4872-B5E4-B444E59C9A9A}"/>
            </a:ext>
          </a:extLst>
        </xdr:cNvPr>
        <xdr:cNvSpPr/>
      </xdr:nvSpPr>
      <xdr:spPr>
        <a:xfrm>
          <a:off x="13652500" y="136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148589</xdr:rowOff>
    </xdr:from>
    <xdr:to>
      <xdr:col>76</xdr:col>
      <xdr:colOff>114300</xdr:colOff>
      <xdr:row>80</xdr:row>
      <xdr:rowOff>78105</xdr:rowOff>
    </xdr:to>
    <xdr:cxnSp macro="">
      <xdr:nvCxnSpPr>
        <xdr:cNvPr id="669" name="直線コネクタ 668">
          <a:extLst>
            <a:ext uri="{FF2B5EF4-FFF2-40B4-BE49-F238E27FC236}">
              <a16:creationId xmlns:a16="http://schemas.microsoft.com/office/drawing/2014/main" id="{E726C112-9894-4858-B368-576CB86BC4B8}"/>
            </a:ext>
          </a:extLst>
        </xdr:cNvPr>
        <xdr:cNvCxnSpPr/>
      </xdr:nvCxnSpPr>
      <xdr:spPr>
        <a:xfrm>
          <a:off x="13703300" y="13693139"/>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xdr:rowOff>
    </xdr:from>
    <xdr:to>
      <xdr:col>67</xdr:col>
      <xdr:colOff>101600</xdr:colOff>
      <xdr:row>79</xdr:row>
      <xdr:rowOff>117475</xdr:rowOff>
    </xdr:to>
    <xdr:sp macro="" textlink="">
      <xdr:nvSpPr>
        <xdr:cNvPr id="670" name="楕円 669">
          <a:extLst>
            <a:ext uri="{FF2B5EF4-FFF2-40B4-BE49-F238E27FC236}">
              <a16:creationId xmlns:a16="http://schemas.microsoft.com/office/drawing/2014/main" id="{EB06DEAF-626B-43BD-86C3-0E48DEED9EBE}"/>
            </a:ext>
          </a:extLst>
        </xdr:cNvPr>
        <xdr:cNvSpPr/>
      </xdr:nvSpPr>
      <xdr:spPr>
        <a:xfrm>
          <a:off x="127635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66675</xdr:rowOff>
    </xdr:from>
    <xdr:to>
      <xdr:col>71</xdr:col>
      <xdr:colOff>177800</xdr:colOff>
      <xdr:row>79</xdr:row>
      <xdr:rowOff>148589</xdr:rowOff>
    </xdr:to>
    <xdr:cxnSp macro="">
      <xdr:nvCxnSpPr>
        <xdr:cNvPr id="671" name="直線コネクタ 670">
          <a:extLst>
            <a:ext uri="{FF2B5EF4-FFF2-40B4-BE49-F238E27FC236}">
              <a16:creationId xmlns:a16="http://schemas.microsoft.com/office/drawing/2014/main" id="{D1E423FA-B45C-47F1-8764-CC3E687105CE}"/>
            </a:ext>
          </a:extLst>
        </xdr:cNvPr>
        <xdr:cNvCxnSpPr/>
      </xdr:nvCxnSpPr>
      <xdr:spPr>
        <a:xfrm>
          <a:off x="12814300" y="13611225"/>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2" name="n_1aveValue【児童館】&#10;有形固定資産減価償却率">
          <a:extLst>
            <a:ext uri="{FF2B5EF4-FFF2-40B4-BE49-F238E27FC236}">
              <a16:creationId xmlns:a16="http://schemas.microsoft.com/office/drawing/2014/main" id="{4CF58A50-87CF-4886-9D29-00968C4CD1CE}"/>
            </a:ext>
          </a:extLst>
        </xdr:cNvPr>
        <xdr:cNvSpPr txBox="1"/>
      </xdr:nvSpPr>
      <xdr:spPr>
        <a:xfrm>
          <a:off x="152660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3" name="n_2aveValue【児童館】&#10;有形固定資産減価償却率">
          <a:extLst>
            <a:ext uri="{FF2B5EF4-FFF2-40B4-BE49-F238E27FC236}">
              <a16:creationId xmlns:a16="http://schemas.microsoft.com/office/drawing/2014/main" id="{AE84348A-5F15-4E3E-B37C-DBE0D3904E8A}"/>
            </a:ext>
          </a:extLst>
        </xdr:cNvPr>
        <xdr:cNvSpPr txBox="1"/>
      </xdr:nvSpPr>
      <xdr:spPr>
        <a:xfrm>
          <a:off x="14389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4" name="n_3aveValue【児童館】&#10;有形固定資産減価償却率">
          <a:extLst>
            <a:ext uri="{FF2B5EF4-FFF2-40B4-BE49-F238E27FC236}">
              <a16:creationId xmlns:a16="http://schemas.microsoft.com/office/drawing/2014/main" id="{2183BAAF-B916-4A25-8FBB-B8684C9FBE9E}"/>
            </a:ext>
          </a:extLst>
        </xdr:cNvPr>
        <xdr:cNvSpPr txBox="1"/>
      </xdr:nvSpPr>
      <xdr:spPr>
        <a:xfrm>
          <a:off x="13500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5" name="n_4aveValue【児童館】&#10;有形固定資産減価償却率">
          <a:extLst>
            <a:ext uri="{FF2B5EF4-FFF2-40B4-BE49-F238E27FC236}">
              <a16:creationId xmlns:a16="http://schemas.microsoft.com/office/drawing/2014/main" id="{11129111-CC88-4A43-B491-0CC2F8D75536}"/>
            </a:ext>
          </a:extLst>
        </xdr:cNvPr>
        <xdr:cNvSpPr txBox="1"/>
      </xdr:nvSpPr>
      <xdr:spPr>
        <a:xfrm>
          <a:off x="12611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50182</xdr:rowOff>
    </xdr:from>
    <xdr:ext cx="405111" cy="259045"/>
    <xdr:sp macro="" textlink="">
      <xdr:nvSpPr>
        <xdr:cNvPr id="676" name="n_1mainValue【児童館】&#10;有形固定資産減価償却率">
          <a:extLst>
            <a:ext uri="{FF2B5EF4-FFF2-40B4-BE49-F238E27FC236}">
              <a16:creationId xmlns:a16="http://schemas.microsoft.com/office/drawing/2014/main" id="{00804D9D-3B09-4CB3-8480-9F3AB362A287}"/>
            </a:ext>
          </a:extLst>
        </xdr:cNvPr>
        <xdr:cNvSpPr txBox="1"/>
      </xdr:nvSpPr>
      <xdr:spPr>
        <a:xfrm>
          <a:off x="152660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145432</xdr:rowOff>
    </xdr:from>
    <xdr:ext cx="405111" cy="259045"/>
    <xdr:sp macro="" textlink="">
      <xdr:nvSpPr>
        <xdr:cNvPr id="677" name="n_2mainValue【児童館】&#10;有形固定資産減価償却率">
          <a:extLst>
            <a:ext uri="{FF2B5EF4-FFF2-40B4-BE49-F238E27FC236}">
              <a16:creationId xmlns:a16="http://schemas.microsoft.com/office/drawing/2014/main" id="{1B4FE383-1B71-4543-8EA3-4CFEFEC5DFF7}"/>
            </a:ext>
          </a:extLst>
        </xdr:cNvPr>
        <xdr:cNvSpPr txBox="1"/>
      </xdr:nvSpPr>
      <xdr:spPr>
        <a:xfrm>
          <a:off x="143897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44466</xdr:rowOff>
    </xdr:from>
    <xdr:ext cx="405111" cy="259045"/>
    <xdr:sp macro="" textlink="">
      <xdr:nvSpPr>
        <xdr:cNvPr id="678" name="n_3mainValue【児童館】&#10;有形固定資産減価償却率">
          <a:extLst>
            <a:ext uri="{FF2B5EF4-FFF2-40B4-BE49-F238E27FC236}">
              <a16:creationId xmlns:a16="http://schemas.microsoft.com/office/drawing/2014/main" id="{78F5B84C-C017-444B-8CA5-8C8667A2001D}"/>
            </a:ext>
          </a:extLst>
        </xdr:cNvPr>
        <xdr:cNvSpPr txBox="1"/>
      </xdr:nvSpPr>
      <xdr:spPr>
        <a:xfrm>
          <a:off x="1350074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134002</xdr:rowOff>
    </xdr:from>
    <xdr:ext cx="405111" cy="259045"/>
    <xdr:sp macro="" textlink="">
      <xdr:nvSpPr>
        <xdr:cNvPr id="679" name="n_4mainValue【児童館】&#10;有形固定資産減価償却率">
          <a:extLst>
            <a:ext uri="{FF2B5EF4-FFF2-40B4-BE49-F238E27FC236}">
              <a16:creationId xmlns:a16="http://schemas.microsoft.com/office/drawing/2014/main" id="{A8191E4B-7F5E-4A8B-816D-08690AE41A8B}"/>
            </a:ext>
          </a:extLst>
        </xdr:cNvPr>
        <xdr:cNvSpPr txBox="1"/>
      </xdr:nvSpPr>
      <xdr:spPr>
        <a:xfrm>
          <a:off x="126117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2C09AC48-7F7D-4755-B23D-24FF4A91372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BD1AB716-272E-49ED-B256-EE7EB3D3E71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DCE72B7D-2036-4BC5-A3C2-B2A8CDBD94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FDF15553-87FB-48B6-AA22-6C0FCC8A4AA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ED627A8-01E3-4285-8703-7CBA954C02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60D2B170-3888-459F-8C11-185B1C34A3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2FC27FB4-47F3-4F1A-B018-36378D14190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C944569-B1D1-4796-BB07-3D7C18922C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226FEBD-C24E-440F-BC05-E48DF920ACD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7B8DA05F-61B8-4EBE-92B9-DF7D96FFB5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75304A30-C373-4E5F-BCFB-C58A10AB012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597D1E4C-2C99-4E1F-A14C-2CA135D445F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F724E686-60DD-4272-978E-0DE509B7BEE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0186D82B-E4D7-4ED7-8B2F-298A122CCD2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54A48D25-DEDF-4CE8-BB77-F59CBC1E01A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10DA5787-25BC-4E3B-A33E-935ADAD39A2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D9F3514C-1112-4E32-BF42-683B422D921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C3A94215-402B-4E3A-9202-B2D1B85E5B3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AA0BA7D0-FB26-4937-83B4-A862F69B12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5325E242-D5AC-43B9-89C9-8169DCAB5DD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FFF62ED-C074-41D3-B9FA-F25F180B77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1" name="直線コネクタ 700">
          <a:extLst>
            <a:ext uri="{FF2B5EF4-FFF2-40B4-BE49-F238E27FC236}">
              <a16:creationId xmlns:a16="http://schemas.microsoft.com/office/drawing/2014/main" id="{53F4FA4A-9A07-427E-B05C-096281FCD52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2" name="【児童館】&#10;一人当たり面積最小値テキスト">
          <a:extLst>
            <a:ext uri="{FF2B5EF4-FFF2-40B4-BE49-F238E27FC236}">
              <a16:creationId xmlns:a16="http://schemas.microsoft.com/office/drawing/2014/main" id="{483E9291-E6EB-415B-AE5B-369F28EF5957}"/>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3" name="直線コネクタ 702">
          <a:extLst>
            <a:ext uri="{FF2B5EF4-FFF2-40B4-BE49-F238E27FC236}">
              <a16:creationId xmlns:a16="http://schemas.microsoft.com/office/drawing/2014/main" id="{69C5D139-6B19-4F70-89AA-7711A2413033}"/>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4" name="【児童館】&#10;一人当たり面積最大値テキスト">
          <a:extLst>
            <a:ext uri="{FF2B5EF4-FFF2-40B4-BE49-F238E27FC236}">
              <a16:creationId xmlns:a16="http://schemas.microsoft.com/office/drawing/2014/main" id="{D97D3F60-A2F9-430C-9EC8-78D2ECE121F8}"/>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5" name="直線コネクタ 704">
          <a:extLst>
            <a:ext uri="{FF2B5EF4-FFF2-40B4-BE49-F238E27FC236}">
              <a16:creationId xmlns:a16="http://schemas.microsoft.com/office/drawing/2014/main" id="{E63DB9A0-7DF9-4C11-86D0-8076BB0BEC57}"/>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6" name="【児童館】&#10;一人当たり面積平均値テキスト">
          <a:extLst>
            <a:ext uri="{FF2B5EF4-FFF2-40B4-BE49-F238E27FC236}">
              <a16:creationId xmlns:a16="http://schemas.microsoft.com/office/drawing/2014/main" id="{572D57FD-E485-4656-95D9-33B05A6C1346}"/>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7" name="フローチャート: 判断 706">
          <a:extLst>
            <a:ext uri="{FF2B5EF4-FFF2-40B4-BE49-F238E27FC236}">
              <a16:creationId xmlns:a16="http://schemas.microsoft.com/office/drawing/2014/main" id="{CE655451-BC84-4CCD-A09C-EB74A3F220C6}"/>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8" name="フローチャート: 判断 707">
          <a:extLst>
            <a:ext uri="{FF2B5EF4-FFF2-40B4-BE49-F238E27FC236}">
              <a16:creationId xmlns:a16="http://schemas.microsoft.com/office/drawing/2014/main" id="{9B5405FB-7608-4D44-8772-8B74F8240C17}"/>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09" name="フローチャート: 判断 708">
          <a:extLst>
            <a:ext uri="{FF2B5EF4-FFF2-40B4-BE49-F238E27FC236}">
              <a16:creationId xmlns:a16="http://schemas.microsoft.com/office/drawing/2014/main" id="{97916CE9-650A-418F-BF5A-B2D69147E0E4}"/>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0" name="フローチャート: 判断 709">
          <a:extLst>
            <a:ext uri="{FF2B5EF4-FFF2-40B4-BE49-F238E27FC236}">
              <a16:creationId xmlns:a16="http://schemas.microsoft.com/office/drawing/2014/main" id="{F7103F58-ECD6-4B8A-BB61-A7C43EED655E}"/>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1" name="フローチャート: 判断 710">
          <a:extLst>
            <a:ext uri="{FF2B5EF4-FFF2-40B4-BE49-F238E27FC236}">
              <a16:creationId xmlns:a16="http://schemas.microsoft.com/office/drawing/2014/main" id="{628C1F8B-6634-4553-97CC-73DAEAA34FC1}"/>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DDAA1D1-10F8-4E94-8B5B-BD64CD5FD4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4A7B996-F71C-4DEB-9D49-49E45370C03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8BF11A2-5E60-47C7-B2AC-2E51AA6C43C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9E1C850-19BA-4554-A128-FE7AE38DD8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51730CF-3F83-4DBF-BBAB-C4652EE3CB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17" name="楕円 716">
          <a:extLst>
            <a:ext uri="{FF2B5EF4-FFF2-40B4-BE49-F238E27FC236}">
              <a16:creationId xmlns:a16="http://schemas.microsoft.com/office/drawing/2014/main" id="{0B4DD268-126B-458A-89D4-3FF1A1F8DF26}"/>
            </a:ext>
          </a:extLst>
        </xdr:cNvPr>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718" name="【児童館】&#10;一人当たり面積該当値テキスト">
          <a:extLst>
            <a:ext uri="{FF2B5EF4-FFF2-40B4-BE49-F238E27FC236}">
              <a16:creationId xmlns:a16="http://schemas.microsoft.com/office/drawing/2014/main" id="{4FFF20A7-795C-4DD4-9159-8CA25F2796E6}"/>
            </a:ext>
          </a:extLst>
        </xdr:cNvPr>
        <xdr:cNvSpPr txBox="1"/>
      </xdr:nvSpPr>
      <xdr:spPr>
        <a:xfrm>
          <a:off x="221996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19" name="楕円 718">
          <a:extLst>
            <a:ext uri="{FF2B5EF4-FFF2-40B4-BE49-F238E27FC236}">
              <a16:creationId xmlns:a16="http://schemas.microsoft.com/office/drawing/2014/main" id="{A58079EE-A5BA-4397-A723-0106552875A4}"/>
            </a:ext>
          </a:extLst>
        </xdr:cNvPr>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720" name="直線コネクタ 719">
          <a:extLst>
            <a:ext uri="{FF2B5EF4-FFF2-40B4-BE49-F238E27FC236}">
              <a16:creationId xmlns:a16="http://schemas.microsoft.com/office/drawing/2014/main" id="{6FBB26BF-3F5F-4426-9CD2-EFE10EB036D0}"/>
            </a:ext>
          </a:extLst>
        </xdr:cNvPr>
        <xdr:cNvCxnSpPr/>
      </xdr:nvCxnSpPr>
      <xdr:spPr>
        <a:xfrm>
          <a:off x="21323300" y="1443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21" name="楕円 720">
          <a:extLst>
            <a:ext uri="{FF2B5EF4-FFF2-40B4-BE49-F238E27FC236}">
              <a16:creationId xmlns:a16="http://schemas.microsoft.com/office/drawing/2014/main" id="{C97C6AF4-9F3A-4401-8E30-B6E1C49B6EFB}"/>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722" name="直線コネクタ 721">
          <a:extLst>
            <a:ext uri="{FF2B5EF4-FFF2-40B4-BE49-F238E27FC236}">
              <a16:creationId xmlns:a16="http://schemas.microsoft.com/office/drawing/2014/main" id="{0A9F0CC5-3EEE-4453-BD57-AA3BD5495425}"/>
            </a:ext>
          </a:extLst>
        </xdr:cNvPr>
        <xdr:cNvCxnSpPr/>
      </xdr:nvCxnSpPr>
      <xdr:spPr>
        <a:xfrm>
          <a:off x="20434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23" name="楕円 722">
          <a:extLst>
            <a:ext uri="{FF2B5EF4-FFF2-40B4-BE49-F238E27FC236}">
              <a16:creationId xmlns:a16="http://schemas.microsoft.com/office/drawing/2014/main" id="{A54C03DC-D78C-4962-BF9F-D8D8117253B4}"/>
            </a:ext>
          </a:extLst>
        </xdr:cNvPr>
        <xdr:cNvSpPr/>
      </xdr:nvSpPr>
      <xdr:spPr>
        <a:xfrm>
          <a:off x="19494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60961</xdr:rowOff>
    </xdr:to>
    <xdr:cxnSp macro="">
      <xdr:nvCxnSpPr>
        <xdr:cNvPr id="724" name="直線コネクタ 723">
          <a:extLst>
            <a:ext uri="{FF2B5EF4-FFF2-40B4-BE49-F238E27FC236}">
              <a16:creationId xmlns:a16="http://schemas.microsoft.com/office/drawing/2014/main" id="{E68C9382-139F-46F8-AE89-23B8313CADFF}"/>
            </a:ext>
          </a:extLst>
        </xdr:cNvPr>
        <xdr:cNvCxnSpPr/>
      </xdr:nvCxnSpPr>
      <xdr:spPr>
        <a:xfrm flipV="1">
          <a:off x="19545300" y="144399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25" name="楕円 724">
          <a:extLst>
            <a:ext uri="{FF2B5EF4-FFF2-40B4-BE49-F238E27FC236}">
              <a16:creationId xmlns:a16="http://schemas.microsoft.com/office/drawing/2014/main" id="{497EF9AA-CCCF-49FE-B249-84C8F34BFC7D}"/>
            </a:ext>
          </a:extLst>
        </xdr:cNvPr>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60961</xdr:rowOff>
    </xdr:to>
    <xdr:cxnSp macro="">
      <xdr:nvCxnSpPr>
        <xdr:cNvPr id="726" name="直線コネクタ 725">
          <a:extLst>
            <a:ext uri="{FF2B5EF4-FFF2-40B4-BE49-F238E27FC236}">
              <a16:creationId xmlns:a16="http://schemas.microsoft.com/office/drawing/2014/main" id="{E983DBEC-1BC2-43DC-B270-5D71DB37A330}"/>
            </a:ext>
          </a:extLst>
        </xdr:cNvPr>
        <xdr:cNvCxnSpPr/>
      </xdr:nvCxnSpPr>
      <xdr:spPr>
        <a:xfrm>
          <a:off x="18656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7" name="n_1aveValue【児童館】&#10;一人当たり面積">
          <a:extLst>
            <a:ext uri="{FF2B5EF4-FFF2-40B4-BE49-F238E27FC236}">
              <a16:creationId xmlns:a16="http://schemas.microsoft.com/office/drawing/2014/main" id="{F1A7A356-BC30-47F0-9864-9E2EA9C844EC}"/>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8" name="n_2aveValue【児童館】&#10;一人当たり面積">
          <a:extLst>
            <a:ext uri="{FF2B5EF4-FFF2-40B4-BE49-F238E27FC236}">
              <a16:creationId xmlns:a16="http://schemas.microsoft.com/office/drawing/2014/main" id="{E79A4755-2F09-4149-81E8-D15272CD6FD5}"/>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29" name="n_3aveValue【児童館】&#10;一人当たり面積">
          <a:extLst>
            <a:ext uri="{FF2B5EF4-FFF2-40B4-BE49-F238E27FC236}">
              <a16:creationId xmlns:a16="http://schemas.microsoft.com/office/drawing/2014/main" id="{50E8D0FF-3B92-4742-9C8A-A4B9058F233D}"/>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0" name="n_4aveValue【児童館】&#10;一人当たり面積">
          <a:extLst>
            <a:ext uri="{FF2B5EF4-FFF2-40B4-BE49-F238E27FC236}">
              <a16:creationId xmlns:a16="http://schemas.microsoft.com/office/drawing/2014/main" id="{EF8EB6C9-3F4D-4B86-8D85-6A8D5E9C4511}"/>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731" name="n_1mainValue【児童館】&#10;一人当たり面積">
          <a:extLst>
            <a:ext uri="{FF2B5EF4-FFF2-40B4-BE49-F238E27FC236}">
              <a16:creationId xmlns:a16="http://schemas.microsoft.com/office/drawing/2014/main" id="{4C00FA6B-686C-4796-9D7E-A8B475E5601A}"/>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732" name="n_2mainValue【児童館】&#10;一人当たり面積">
          <a:extLst>
            <a:ext uri="{FF2B5EF4-FFF2-40B4-BE49-F238E27FC236}">
              <a16:creationId xmlns:a16="http://schemas.microsoft.com/office/drawing/2014/main" id="{13470756-A3A5-4FE1-86B5-BB0FEA29E263}"/>
            </a:ext>
          </a:extLst>
        </xdr:cNvPr>
        <xdr:cNvSpPr txBox="1"/>
      </xdr:nvSpPr>
      <xdr:spPr>
        <a:xfrm>
          <a:off x="20199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733" name="n_3mainValue【児童館】&#10;一人当たり面積">
          <a:extLst>
            <a:ext uri="{FF2B5EF4-FFF2-40B4-BE49-F238E27FC236}">
              <a16:creationId xmlns:a16="http://schemas.microsoft.com/office/drawing/2014/main" id="{7831A9F7-3C15-4622-AEF2-0F23A06830DD}"/>
            </a:ext>
          </a:extLst>
        </xdr:cNvPr>
        <xdr:cNvSpPr txBox="1"/>
      </xdr:nvSpPr>
      <xdr:spPr>
        <a:xfrm>
          <a:off x="19310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734" name="n_4mainValue【児童館】&#10;一人当たり面積">
          <a:extLst>
            <a:ext uri="{FF2B5EF4-FFF2-40B4-BE49-F238E27FC236}">
              <a16:creationId xmlns:a16="http://schemas.microsoft.com/office/drawing/2014/main" id="{5CF7BC68-B3CC-4B1F-8384-68E28B419483}"/>
            </a:ext>
          </a:extLst>
        </xdr:cNvPr>
        <xdr:cNvSpPr txBox="1"/>
      </xdr:nvSpPr>
      <xdr:spPr>
        <a:xfrm>
          <a:off x="18421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A33FF45B-A0C4-41AB-89D6-68B003B9D2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DC111907-AD8F-439C-80B1-C00DDEBD84E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E5E70CAF-9DE4-428D-9613-45C29A9904F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A0B3D051-0490-4F1B-998D-7BB032F7EB1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AAE9B91D-92F4-4D3E-AA73-D46BC6CB745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8DAF4A7E-E02D-4F1A-B991-D0EE768C1CE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DB932A80-83DB-46B5-9893-B18FD310F45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6B211DBD-DF6A-47C4-AEE6-36441B29DAA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4060F8AE-4163-4F00-98AC-77800A31D5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275555F8-0783-4F9B-812C-E9CD2E24B8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ACF863F3-A595-4EDC-9B0B-FB8179B73D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6" name="直線コネクタ 745">
          <a:extLst>
            <a:ext uri="{FF2B5EF4-FFF2-40B4-BE49-F238E27FC236}">
              <a16:creationId xmlns:a16="http://schemas.microsoft.com/office/drawing/2014/main" id="{251D2773-FD69-47F5-B90E-4E82B882087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7" name="テキスト ボックス 746">
          <a:extLst>
            <a:ext uri="{FF2B5EF4-FFF2-40B4-BE49-F238E27FC236}">
              <a16:creationId xmlns:a16="http://schemas.microsoft.com/office/drawing/2014/main" id="{9ADA305D-7B85-4188-B888-2B663E47787A}"/>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8" name="直線コネクタ 747">
          <a:extLst>
            <a:ext uri="{FF2B5EF4-FFF2-40B4-BE49-F238E27FC236}">
              <a16:creationId xmlns:a16="http://schemas.microsoft.com/office/drawing/2014/main" id="{FA849A4F-74C3-4E37-8727-3E9415B1441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9" name="テキスト ボックス 748">
          <a:extLst>
            <a:ext uri="{FF2B5EF4-FFF2-40B4-BE49-F238E27FC236}">
              <a16:creationId xmlns:a16="http://schemas.microsoft.com/office/drawing/2014/main" id="{116D8255-7DC9-45C3-B899-DCC49DA2714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0" name="直線コネクタ 749">
          <a:extLst>
            <a:ext uri="{FF2B5EF4-FFF2-40B4-BE49-F238E27FC236}">
              <a16:creationId xmlns:a16="http://schemas.microsoft.com/office/drawing/2014/main" id="{4BB6F076-70E1-4B13-80D6-BC7457E2BAB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1" name="テキスト ボックス 750">
          <a:extLst>
            <a:ext uri="{FF2B5EF4-FFF2-40B4-BE49-F238E27FC236}">
              <a16:creationId xmlns:a16="http://schemas.microsoft.com/office/drawing/2014/main" id="{8DECEEDC-6A4C-4E29-9BD0-A8417E91C58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2" name="直線コネクタ 751">
          <a:extLst>
            <a:ext uri="{FF2B5EF4-FFF2-40B4-BE49-F238E27FC236}">
              <a16:creationId xmlns:a16="http://schemas.microsoft.com/office/drawing/2014/main" id="{6CD670AC-7065-47F3-9586-B7757C03CF64}"/>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3" name="テキスト ボックス 752">
          <a:extLst>
            <a:ext uri="{FF2B5EF4-FFF2-40B4-BE49-F238E27FC236}">
              <a16:creationId xmlns:a16="http://schemas.microsoft.com/office/drawing/2014/main" id="{AA4CE135-A32D-4243-B360-AD48C3008966}"/>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78EE758C-05A8-4155-B362-EC6273FE6B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5" name="テキスト ボックス 754">
          <a:extLst>
            <a:ext uri="{FF2B5EF4-FFF2-40B4-BE49-F238E27FC236}">
              <a16:creationId xmlns:a16="http://schemas.microsoft.com/office/drawing/2014/main" id="{7EF59A1D-BF11-4F92-9E86-4CDA0EE163A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1BCBA923-483C-4234-A656-0816135F68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7" name="直線コネクタ 756">
          <a:extLst>
            <a:ext uri="{FF2B5EF4-FFF2-40B4-BE49-F238E27FC236}">
              <a16:creationId xmlns:a16="http://schemas.microsoft.com/office/drawing/2014/main" id="{3ABA9CE2-4691-4713-A612-95477C9A2AC2}"/>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8" name="【公民館】&#10;有形固定資産減価償却率最小値テキスト">
          <a:extLst>
            <a:ext uri="{FF2B5EF4-FFF2-40B4-BE49-F238E27FC236}">
              <a16:creationId xmlns:a16="http://schemas.microsoft.com/office/drawing/2014/main" id="{024272BF-A5CF-4289-810C-1F5CA41CB7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59" name="直線コネクタ 758">
          <a:extLst>
            <a:ext uri="{FF2B5EF4-FFF2-40B4-BE49-F238E27FC236}">
              <a16:creationId xmlns:a16="http://schemas.microsoft.com/office/drawing/2014/main" id="{3F3557AF-B8BE-4510-B269-CCAFF09BB46D}"/>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0" name="【公民館】&#10;有形固定資産減価償却率最大値テキスト">
          <a:extLst>
            <a:ext uri="{FF2B5EF4-FFF2-40B4-BE49-F238E27FC236}">
              <a16:creationId xmlns:a16="http://schemas.microsoft.com/office/drawing/2014/main" id="{522A3BDE-FADA-4EB9-A8F3-15F9F71E0327}"/>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1" name="直線コネクタ 760">
          <a:extLst>
            <a:ext uri="{FF2B5EF4-FFF2-40B4-BE49-F238E27FC236}">
              <a16:creationId xmlns:a16="http://schemas.microsoft.com/office/drawing/2014/main" id="{66C30FA0-2A03-4748-9C4F-ACFD6BA87012}"/>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2" name="【公民館】&#10;有形固定資産減価償却率平均値テキスト">
          <a:extLst>
            <a:ext uri="{FF2B5EF4-FFF2-40B4-BE49-F238E27FC236}">
              <a16:creationId xmlns:a16="http://schemas.microsoft.com/office/drawing/2014/main" id="{D167B5FB-C753-49CB-802F-F1A75CB9043B}"/>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3" name="フローチャート: 判断 762">
          <a:extLst>
            <a:ext uri="{FF2B5EF4-FFF2-40B4-BE49-F238E27FC236}">
              <a16:creationId xmlns:a16="http://schemas.microsoft.com/office/drawing/2014/main" id="{242453DB-CD84-4F5D-88C4-9F65567A8B6A}"/>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4" name="フローチャート: 判断 763">
          <a:extLst>
            <a:ext uri="{FF2B5EF4-FFF2-40B4-BE49-F238E27FC236}">
              <a16:creationId xmlns:a16="http://schemas.microsoft.com/office/drawing/2014/main" id="{B115D021-71AF-43C2-AD1A-542E2CDB7AA9}"/>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5" name="フローチャート: 判断 764">
          <a:extLst>
            <a:ext uri="{FF2B5EF4-FFF2-40B4-BE49-F238E27FC236}">
              <a16:creationId xmlns:a16="http://schemas.microsoft.com/office/drawing/2014/main" id="{A57480E5-9CD6-4A5D-BAFE-D39858424C28}"/>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6" name="フローチャート: 判断 765">
          <a:extLst>
            <a:ext uri="{FF2B5EF4-FFF2-40B4-BE49-F238E27FC236}">
              <a16:creationId xmlns:a16="http://schemas.microsoft.com/office/drawing/2014/main" id="{BD233A8B-4B01-4F8A-A3BE-ED4157011DA4}"/>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7" name="フローチャート: 判断 766">
          <a:extLst>
            <a:ext uri="{FF2B5EF4-FFF2-40B4-BE49-F238E27FC236}">
              <a16:creationId xmlns:a16="http://schemas.microsoft.com/office/drawing/2014/main" id="{44A6E263-2AD5-4355-8045-AAFA968F43EB}"/>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4B067303-D7C5-4C10-8CE8-45FCD8D311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B20EDB8-0561-4980-B45F-552D253FC7D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9AB0869F-D4E6-4AA2-9F1F-D3E2659F567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9EAC56E-0B9F-423A-B65F-FC01E93582F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AEDCDA1-CAC2-4463-A15F-9F514295BD3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59689</xdr:rowOff>
    </xdr:from>
    <xdr:to>
      <xdr:col>85</xdr:col>
      <xdr:colOff>177800</xdr:colOff>
      <xdr:row>102</xdr:row>
      <xdr:rowOff>161289</xdr:rowOff>
    </xdr:to>
    <xdr:sp macro="" textlink="">
      <xdr:nvSpPr>
        <xdr:cNvPr id="773" name="楕円 772">
          <a:extLst>
            <a:ext uri="{FF2B5EF4-FFF2-40B4-BE49-F238E27FC236}">
              <a16:creationId xmlns:a16="http://schemas.microsoft.com/office/drawing/2014/main" id="{8F592327-4B80-4FEA-8A27-E023097F6EA2}"/>
            </a:ext>
          </a:extLst>
        </xdr:cNvPr>
        <xdr:cNvSpPr/>
      </xdr:nvSpPr>
      <xdr:spPr>
        <a:xfrm>
          <a:off x="162687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82566</xdr:rowOff>
    </xdr:from>
    <xdr:ext cx="405111" cy="259045"/>
    <xdr:sp macro="" textlink="">
      <xdr:nvSpPr>
        <xdr:cNvPr id="774" name="【公民館】&#10;有形固定資産減価償却率該当値テキスト">
          <a:extLst>
            <a:ext uri="{FF2B5EF4-FFF2-40B4-BE49-F238E27FC236}">
              <a16:creationId xmlns:a16="http://schemas.microsoft.com/office/drawing/2014/main" id="{9E9A72CC-B956-4EF0-89D0-C4475292F224}"/>
            </a:ext>
          </a:extLst>
        </xdr:cNvPr>
        <xdr:cNvSpPr txBox="1"/>
      </xdr:nvSpPr>
      <xdr:spPr>
        <a:xfrm>
          <a:off x="16357600" y="173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775" name="楕円 774">
          <a:extLst>
            <a:ext uri="{FF2B5EF4-FFF2-40B4-BE49-F238E27FC236}">
              <a16:creationId xmlns:a16="http://schemas.microsoft.com/office/drawing/2014/main" id="{1BE8FF0C-CA20-40B3-AD28-378E65A03D83}"/>
            </a:ext>
          </a:extLst>
        </xdr:cNvPr>
        <xdr:cNvSpPr/>
      </xdr:nvSpPr>
      <xdr:spPr>
        <a:xfrm>
          <a:off x="15430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110489</xdr:rowOff>
    </xdr:to>
    <xdr:cxnSp macro="">
      <xdr:nvCxnSpPr>
        <xdr:cNvPr id="776" name="直線コネクタ 775">
          <a:extLst>
            <a:ext uri="{FF2B5EF4-FFF2-40B4-BE49-F238E27FC236}">
              <a16:creationId xmlns:a16="http://schemas.microsoft.com/office/drawing/2014/main" id="{CA6B15DD-5BC2-44C8-A9B6-1851236FD3B9}"/>
            </a:ext>
          </a:extLst>
        </xdr:cNvPr>
        <xdr:cNvCxnSpPr/>
      </xdr:nvCxnSpPr>
      <xdr:spPr>
        <a:xfrm>
          <a:off x="15481300" y="175641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160274</xdr:rowOff>
    </xdr:from>
    <xdr:to>
      <xdr:col>76</xdr:col>
      <xdr:colOff>165100</xdr:colOff>
      <xdr:row>102</xdr:row>
      <xdr:rowOff>90424</xdr:rowOff>
    </xdr:to>
    <xdr:sp macro="" textlink="">
      <xdr:nvSpPr>
        <xdr:cNvPr id="777" name="楕円 776">
          <a:extLst>
            <a:ext uri="{FF2B5EF4-FFF2-40B4-BE49-F238E27FC236}">
              <a16:creationId xmlns:a16="http://schemas.microsoft.com/office/drawing/2014/main" id="{A145EEB6-B8B6-40D7-AD90-FAC7355EA0AC}"/>
            </a:ext>
          </a:extLst>
        </xdr:cNvPr>
        <xdr:cNvSpPr/>
      </xdr:nvSpPr>
      <xdr:spPr>
        <a:xfrm>
          <a:off x="14541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39624</xdr:rowOff>
    </xdr:from>
    <xdr:to>
      <xdr:col>81</xdr:col>
      <xdr:colOff>50800</xdr:colOff>
      <xdr:row>102</xdr:row>
      <xdr:rowOff>76200</xdr:rowOff>
    </xdr:to>
    <xdr:cxnSp macro="">
      <xdr:nvCxnSpPr>
        <xdr:cNvPr id="778" name="直線コネクタ 777">
          <a:extLst>
            <a:ext uri="{FF2B5EF4-FFF2-40B4-BE49-F238E27FC236}">
              <a16:creationId xmlns:a16="http://schemas.microsoft.com/office/drawing/2014/main" id="{F5B35665-C00A-4369-981B-50B1452F7D3A}"/>
            </a:ext>
          </a:extLst>
        </xdr:cNvPr>
        <xdr:cNvCxnSpPr/>
      </xdr:nvCxnSpPr>
      <xdr:spPr>
        <a:xfrm>
          <a:off x="14592300" y="17527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121413</xdr:rowOff>
    </xdr:from>
    <xdr:to>
      <xdr:col>72</xdr:col>
      <xdr:colOff>38100</xdr:colOff>
      <xdr:row>102</xdr:row>
      <xdr:rowOff>51563</xdr:rowOff>
    </xdr:to>
    <xdr:sp macro="" textlink="">
      <xdr:nvSpPr>
        <xdr:cNvPr id="779" name="楕円 778">
          <a:extLst>
            <a:ext uri="{FF2B5EF4-FFF2-40B4-BE49-F238E27FC236}">
              <a16:creationId xmlns:a16="http://schemas.microsoft.com/office/drawing/2014/main" id="{4233860E-F63D-4638-A211-05F4480741D6}"/>
            </a:ext>
          </a:extLst>
        </xdr:cNvPr>
        <xdr:cNvSpPr/>
      </xdr:nvSpPr>
      <xdr:spPr>
        <a:xfrm>
          <a:off x="13652500" y="174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763</xdr:rowOff>
    </xdr:from>
    <xdr:to>
      <xdr:col>76</xdr:col>
      <xdr:colOff>114300</xdr:colOff>
      <xdr:row>102</xdr:row>
      <xdr:rowOff>39624</xdr:rowOff>
    </xdr:to>
    <xdr:cxnSp macro="">
      <xdr:nvCxnSpPr>
        <xdr:cNvPr id="780" name="直線コネクタ 779">
          <a:extLst>
            <a:ext uri="{FF2B5EF4-FFF2-40B4-BE49-F238E27FC236}">
              <a16:creationId xmlns:a16="http://schemas.microsoft.com/office/drawing/2014/main" id="{2A751456-89DD-4EBB-AFA2-F488672BF23B}"/>
            </a:ext>
          </a:extLst>
        </xdr:cNvPr>
        <xdr:cNvCxnSpPr/>
      </xdr:nvCxnSpPr>
      <xdr:spPr>
        <a:xfrm>
          <a:off x="13703300" y="174886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77978</xdr:rowOff>
    </xdr:from>
    <xdr:to>
      <xdr:col>67</xdr:col>
      <xdr:colOff>101600</xdr:colOff>
      <xdr:row>102</xdr:row>
      <xdr:rowOff>8128</xdr:rowOff>
    </xdr:to>
    <xdr:sp macro="" textlink="">
      <xdr:nvSpPr>
        <xdr:cNvPr id="781" name="楕円 780">
          <a:extLst>
            <a:ext uri="{FF2B5EF4-FFF2-40B4-BE49-F238E27FC236}">
              <a16:creationId xmlns:a16="http://schemas.microsoft.com/office/drawing/2014/main" id="{950BDA2E-883F-482F-8BF7-35D41A39FF47}"/>
            </a:ext>
          </a:extLst>
        </xdr:cNvPr>
        <xdr:cNvSpPr/>
      </xdr:nvSpPr>
      <xdr:spPr>
        <a:xfrm>
          <a:off x="12763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128778</xdr:rowOff>
    </xdr:from>
    <xdr:to>
      <xdr:col>71</xdr:col>
      <xdr:colOff>177800</xdr:colOff>
      <xdr:row>102</xdr:row>
      <xdr:rowOff>763</xdr:rowOff>
    </xdr:to>
    <xdr:cxnSp macro="">
      <xdr:nvCxnSpPr>
        <xdr:cNvPr id="782" name="直線コネクタ 781">
          <a:extLst>
            <a:ext uri="{FF2B5EF4-FFF2-40B4-BE49-F238E27FC236}">
              <a16:creationId xmlns:a16="http://schemas.microsoft.com/office/drawing/2014/main" id="{2AFF445C-0B9D-4FF0-8B76-DD77F71DEBD2}"/>
            </a:ext>
          </a:extLst>
        </xdr:cNvPr>
        <xdr:cNvCxnSpPr/>
      </xdr:nvCxnSpPr>
      <xdr:spPr>
        <a:xfrm>
          <a:off x="12814300" y="1744522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3" name="n_1aveValue【公民館】&#10;有形固定資産減価償却率">
          <a:extLst>
            <a:ext uri="{FF2B5EF4-FFF2-40B4-BE49-F238E27FC236}">
              <a16:creationId xmlns:a16="http://schemas.microsoft.com/office/drawing/2014/main" id="{413D477B-1A13-4ED4-9648-238960ECB0CC}"/>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4" name="n_2aveValue【公民館】&#10;有形固定資産減価償却率">
          <a:extLst>
            <a:ext uri="{FF2B5EF4-FFF2-40B4-BE49-F238E27FC236}">
              <a16:creationId xmlns:a16="http://schemas.microsoft.com/office/drawing/2014/main" id="{C628FB43-E921-4C85-8551-676FFA9299C1}"/>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5" name="n_3aveValue【公民館】&#10;有形固定資産減価償却率">
          <a:extLst>
            <a:ext uri="{FF2B5EF4-FFF2-40B4-BE49-F238E27FC236}">
              <a16:creationId xmlns:a16="http://schemas.microsoft.com/office/drawing/2014/main" id="{A9812018-37E9-45B4-82A2-F8CD2ACA8081}"/>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6" name="n_4aveValue【公民館】&#10;有形固定資産減価償却率">
          <a:extLst>
            <a:ext uri="{FF2B5EF4-FFF2-40B4-BE49-F238E27FC236}">
              <a16:creationId xmlns:a16="http://schemas.microsoft.com/office/drawing/2014/main" id="{CADA59C4-5991-4961-A96E-1861D00BCC77}"/>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macro="" textlink="">
      <xdr:nvSpPr>
        <xdr:cNvPr id="787" name="n_1mainValue【公民館】&#10;有形固定資産減価償却率">
          <a:extLst>
            <a:ext uri="{FF2B5EF4-FFF2-40B4-BE49-F238E27FC236}">
              <a16:creationId xmlns:a16="http://schemas.microsoft.com/office/drawing/2014/main" id="{F145399E-6BAF-4F82-8B98-AF17C6E613EB}"/>
            </a:ext>
          </a:extLst>
        </xdr:cNvPr>
        <xdr:cNvSpPr txBox="1"/>
      </xdr:nvSpPr>
      <xdr:spPr>
        <a:xfrm>
          <a:off x="15266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106951</xdr:rowOff>
    </xdr:from>
    <xdr:ext cx="405111" cy="259045"/>
    <xdr:sp macro="" textlink="">
      <xdr:nvSpPr>
        <xdr:cNvPr id="788" name="n_2mainValue【公民館】&#10;有形固定資産減価償却率">
          <a:extLst>
            <a:ext uri="{FF2B5EF4-FFF2-40B4-BE49-F238E27FC236}">
              <a16:creationId xmlns:a16="http://schemas.microsoft.com/office/drawing/2014/main" id="{9AF9ECE2-23D2-4655-BA4C-0E7629E76196}"/>
            </a:ext>
          </a:extLst>
        </xdr:cNvPr>
        <xdr:cNvSpPr txBox="1"/>
      </xdr:nvSpPr>
      <xdr:spPr>
        <a:xfrm>
          <a:off x="143897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68090</xdr:rowOff>
    </xdr:from>
    <xdr:ext cx="405111" cy="259045"/>
    <xdr:sp macro="" textlink="">
      <xdr:nvSpPr>
        <xdr:cNvPr id="789" name="n_3mainValue【公民館】&#10;有形固定資産減価償却率">
          <a:extLst>
            <a:ext uri="{FF2B5EF4-FFF2-40B4-BE49-F238E27FC236}">
              <a16:creationId xmlns:a16="http://schemas.microsoft.com/office/drawing/2014/main" id="{C8567807-562F-4698-9A5E-A552689F891C}"/>
            </a:ext>
          </a:extLst>
        </xdr:cNvPr>
        <xdr:cNvSpPr txBox="1"/>
      </xdr:nvSpPr>
      <xdr:spPr>
        <a:xfrm>
          <a:off x="13500744" y="1721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24655</xdr:rowOff>
    </xdr:from>
    <xdr:ext cx="405111" cy="259045"/>
    <xdr:sp macro="" textlink="">
      <xdr:nvSpPr>
        <xdr:cNvPr id="790" name="n_4mainValue【公民館】&#10;有形固定資産減価償却率">
          <a:extLst>
            <a:ext uri="{FF2B5EF4-FFF2-40B4-BE49-F238E27FC236}">
              <a16:creationId xmlns:a16="http://schemas.microsoft.com/office/drawing/2014/main" id="{108EDA5C-3BFF-4FAF-8BBA-7DE7EC843990}"/>
            </a:ext>
          </a:extLst>
        </xdr:cNvPr>
        <xdr:cNvSpPr txBox="1"/>
      </xdr:nvSpPr>
      <xdr:spPr>
        <a:xfrm>
          <a:off x="12611744" y="1716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CB7CCA92-A7F6-40C1-99FF-EF5153EDE1C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8FC58AAB-A100-4D43-B4D1-268C713D861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7CEAB120-9922-43A0-B3C4-3AC7E8F514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25C98B6D-B060-47AA-AC16-B4CE7068D25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DFA0EF98-4B7F-4CAA-944D-6EFBF05EF8B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E86937FE-1BAE-403D-BEF1-79B3C7D3907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3CE72D4-61EE-439E-8ED6-7E182C88A8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63E74831-4636-4AA8-B8FA-E9345E04F65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B79CB7C0-068D-41E3-99E3-2E5688F174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FF4A0C42-55B0-4408-A841-8052C64A129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461C0E43-FE6D-41DF-AF11-7FBF25EC5CF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6CDDAE5D-2708-49E6-BB0C-723FC1F32A6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A2AD2EBC-9A17-4394-9D8D-EEDCE12693F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3AC4CB52-93E6-4FEF-AD7C-D0874BFF700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E32F6856-CDAE-4161-B207-B3E14C93AB6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AD1CD918-A49D-49AC-AF63-44329B4835D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43135BE8-C72C-45D9-8E66-774540F38AA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60ECF8BB-2B4C-4C85-ACB7-8F51AED29E6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92157C6A-EA7A-4410-B67F-E19C5675522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7DD122FC-0055-490D-B3E3-D266561194F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87F7B20B-5CF2-4C3C-9B17-C8F4E8BA28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9578C612-4DA8-4C13-A232-8E4EDC9B6C5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EECF693B-44DC-47F1-8AED-651F12B0DB4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4" name="直線コネクタ 813">
          <a:extLst>
            <a:ext uri="{FF2B5EF4-FFF2-40B4-BE49-F238E27FC236}">
              <a16:creationId xmlns:a16="http://schemas.microsoft.com/office/drawing/2014/main" id="{C8FEC652-81B0-408A-9DD1-8206B7776C6D}"/>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5" name="【公民館】&#10;一人当たり面積最小値テキスト">
          <a:extLst>
            <a:ext uri="{FF2B5EF4-FFF2-40B4-BE49-F238E27FC236}">
              <a16:creationId xmlns:a16="http://schemas.microsoft.com/office/drawing/2014/main" id="{30DD649B-0D44-4FCA-8809-B31ACF2BF391}"/>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6" name="直線コネクタ 815">
          <a:extLst>
            <a:ext uri="{FF2B5EF4-FFF2-40B4-BE49-F238E27FC236}">
              <a16:creationId xmlns:a16="http://schemas.microsoft.com/office/drawing/2014/main" id="{4E77F37E-E332-424D-8B5C-CDB82993311F}"/>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7" name="【公民館】&#10;一人当たり面積最大値テキスト">
          <a:extLst>
            <a:ext uri="{FF2B5EF4-FFF2-40B4-BE49-F238E27FC236}">
              <a16:creationId xmlns:a16="http://schemas.microsoft.com/office/drawing/2014/main" id="{0743A397-7C2F-4CA3-9010-1A0551E40922}"/>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8" name="直線コネクタ 817">
          <a:extLst>
            <a:ext uri="{FF2B5EF4-FFF2-40B4-BE49-F238E27FC236}">
              <a16:creationId xmlns:a16="http://schemas.microsoft.com/office/drawing/2014/main" id="{959FC811-7CF4-402D-844B-4380030E5669}"/>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19" name="【公民館】&#10;一人当たり面積平均値テキスト">
          <a:extLst>
            <a:ext uri="{FF2B5EF4-FFF2-40B4-BE49-F238E27FC236}">
              <a16:creationId xmlns:a16="http://schemas.microsoft.com/office/drawing/2014/main" id="{68CE88FB-F1C4-4896-A92D-7A1797B5509C}"/>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0" name="フローチャート: 判断 819">
          <a:extLst>
            <a:ext uri="{FF2B5EF4-FFF2-40B4-BE49-F238E27FC236}">
              <a16:creationId xmlns:a16="http://schemas.microsoft.com/office/drawing/2014/main" id="{B969E07A-2935-4D6F-8257-360CD616EB8A}"/>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1" name="フローチャート: 判断 820">
          <a:extLst>
            <a:ext uri="{FF2B5EF4-FFF2-40B4-BE49-F238E27FC236}">
              <a16:creationId xmlns:a16="http://schemas.microsoft.com/office/drawing/2014/main" id="{8D129213-A37A-48BE-B8D7-1BF92B7ACB6C}"/>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2" name="フローチャート: 判断 821">
          <a:extLst>
            <a:ext uri="{FF2B5EF4-FFF2-40B4-BE49-F238E27FC236}">
              <a16:creationId xmlns:a16="http://schemas.microsoft.com/office/drawing/2014/main" id="{258350FE-5F58-4779-A3EA-E12688058C0A}"/>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3" name="フローチャート: 判断 822">
          <a:extLst>
            <a:ext uri="{FF2B5EF4-FFF2-40B4-BE49-F238E27FC236}">
              <a16:creationId xmlns:a16="http://schemas.microsoft.com/office/drawing/2014/main" id="{F243E1A8-86E7-4D16-85AF-1DF4AE2DF2B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4" name="フローチャート: 判断 823">
          <a:extLst>
            <a:ext uri="{FF2B5EF4-FFF2-40B4-BE49-F238E27FC236}">
              <a16:creationId xmlns:a16="http://schemas.microsoft.com/office/drawing/2014/main" id="{F68B7420-F101-4020-9414-A81F138F8422}"/>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0A33A8C-0BFE-499F-AB0D-543562DA248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6C73D05-BDEE-4686-9564-AB948284D08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22F6FB3-231C-4360-8A4C-15292CFA40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A06AA12-C59D-4367-82AC-4FB1CC21120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B064E1D-C702-4F20-85AC-E716513BCA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25400</xdr:rowOff>
    </xdr:from>
    <xdr:to>
      <xdr:col>116</xdr:col>
      <xdr:colOff>114300</xdr:colOff>
      <xdr:row>102</xdr:row>
      <xdr:rowOff>127000</xdr:rowOff>
    </xdr:to>
    <xdr:sp macro="" textlink="">
      <xdr:nvSpPr>
        <xdr:cNvPr id="830" name="楕円 829">
          <a:extLst>
            <a:ext uri="{FF2B5EF4-FFF2-40B4-BE49-F238E27FC236}">
              <a16:creationId xmlns:a16="http://schemas.microsoft.com/office/drawing/2014/main" id="{D89E742A-B403-4BD6-AF84-1C0C002CA2D1}"/>
            </a:ext>
          </a:extLst>
        </xdr:cNvPr>
        <xdr:cNvSpPr/>
      </xdr:nvSpPr>
      <xdr:spPr>
        <a:xfrm>
          <a:off x="221107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48277</xdr:rowOff>
    </xdr:from>
    <xdr:ext cx="469744" cy="259045"/>
    <xdr:sp macro="" textlink="">
      <xdr:nvSpPr>
        <xdr:cNvPr id="831" name="【公民館】&#10;一人当たり面積該当値テキスト">
          <a:extLst>
            <a:ext uri="{FF2B5EF4-FFF2-40B4-BE49-F238E27FC236}">
              <a16:creationId xmlns:a16="http://schemas.microsoft.com/office/drawing/2014/main" id="{1E65C1BA-1FE1-46C7-AED9-F903CA3AE1C6}"/>
            </a:ext>
          </a:extLst>
        </xdr:cNvPr>
        <xdr:cNvSpPr txBox="1"/>
      </xdr:nvSpPr>
      <xdr:spPr>
        <a:xfrm>
          <a:off x="22199600"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40639</xdr:rowOff>
    </xdr:from>
    <xdr:to>
      <xdr:col>112</xdr:col>
      <xdr:colOff>38100</xdr:colOff>
      <xdr:row>102</xdr:row>
      <xdr:rowOff>142239</xdr:rowOff>
    </xdr:to>
    <xdr:sp macro="" textlink="">
      <xdr:nvSpPr>
        <xdr:cNvPr id="832" name="楕円 831">
          <a:extLst>
            <a:ext uri="{FF2B5EF4-FFF2-40B4-BE49-F238E27FC236}">
              <a16:creationId xmlns:a16="http://schemas.microsoft.com/office/drawing/2014/main" id="{0D400A33-58B5-4423-A61C-8A7FB9804788}"/>
            </a:ext>
          </a:extLst>
        </xdr:cNvPr>
        <xdr:cNvSpPr/>
      </xdr:nvSpPr>
      <xdr:spPr>
        <a:xfrm>
          <a:off x="21272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76200</xdr:rowOff>
    </xdr:from>
    <xdr:to>
      <xdr:col>116</xdr:col>
      <xdr:colOff>63500</xdr:colOff>
      <xdr:row>102</xdr:row>
      <xdr:rowOff>91439</xdr:rowOff>
    </xdr:to>
    <xdr:cxnSp macro="">
      <xdr:nvCxnSpPr>
        <xdr:cNvPr id="833" name="直線コネクタ 832">
          <a:extLst>
            <a:ext uri="{FF2B5EF4-FFF2-40B4-BE49-F238E27FC236}">
              <a16:creationId xmlns:a16="http://schemas.microsoft.com/office/drawing/2014/main" id="{F2AF2E87-CBCC-487F-A38B-045C845A6A3E}"/>
            </a:ext>
          </a:extLst>
        </xdr:cNvPr>
        <xdr:cNvCxnSpPr/>
      </xdr:nvCxnSpPr>
      <xdr:spPr>
        <a:xfrm flipV="1">
          <a:off x="21323300" y="175641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55880</xdr:rowOff>
    </xdr:from>
    <xdr:to>
      <xdr:col>107</xdr:col>
      <xdr:colOff>101600</xdr:colOff>
      <xdr:row>102</xdr:row>
      <xdr:rowOff>157480</xdr:rowOff>
    </xdr:to>
    <xdr:sp macro="" textlink="">
      <xdr:nvSpPr>
        <xdr:cNvPr id="834" name="楕円 833">
          <a:extLst>
            <a:ext uri="{FF2B5EF4-FFF2-40B4-BE49-F238E27FC236}">
              <a16:creationId xmlns:a16="http://schemas.microsoft.com/office/drawing/2014/main" id="{E90FD979-B3A1-44BE-A5B6-D83FE6032ECC}"/>
            </a:ext>
          </a:extLst>
        </xdr:cNvPr>
        <xdr:cNvSpPr/>
      </xdr:nvSpPr>
      <xdr:spPr>
        <a:xfrm>
          <a:off x="20383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91439</xdr:rowOff>
    </xdr:from>
    <xdr:to>
      <xdr:col>111</xdr:col>
      <xdr:colOff>177800</xdr:colOff>
      <xdr:row>102</xdr:row>
      <xdr:rowOff>106680</xdr:rowOff>
    </xdr:to>
    <xdr:cxnSp macro="">
      <xdr:nvCxnSpPr>
        <xdr:cNvPr id="835" name="直線コネクタ 834">
          <a:extLst>
            <a:ext uri="{FF2B5EF4-FFF2-40B4-BE49-F238E27FC236}">
              <a16:creationId xmlns:a16="http://schemas.microsoft.com/office/drawing/2014/main" id="{727A063C-6452-4E0B-BC16-4050434EC8C0}"/>
            </a:ext>
          </a:extLst>
        </xdr:cNvPr>
        <xdr:cNvCxnSpPr/>
      </xdr:nvCxnSpPr>
      <xdr:spPr>
        <a:xfrm flipV="1">
          <a:off x="20434300" y="175793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71120</xdr:rowOff>
    </xdr:from>
    <xdr:to>
      <xdr:col>102</xdr:col>
      <xdr:colOff>165100</xdr:colOff>
      <xdr:row>103</xdr:row>
      <xdr:rowOff>1270</xdr:rowOff>
    </xdr:to>
    <xdr:sp macro="" textlink="">
      <xdr:nvSpPr>
        <xdr:cNvPr id="836" name="楕円 835">
          <a:extLst>
            <a:ext uri="{FF2B5EF4-FFF2-40B4-BE49-F238E27FC236}">
              <a16:creationId xmlns:a16="http://schemas.microsoft.com/office/drawing/2014/main" id="{3C8B407D-6E12-4D98-B41C-BC2F973A635C}"/>
            </a:ext>
          </a:extLst>
        </xdr:cNvPr>
        <xdr:cNvSpPr/>
      </xdr:nvSpPr>
      <xdr:spPr>
        <a:xfrm>
          <a:off x="19494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106680</xdr:rowOff>
    </xdr:from>
    <xdr:to>
      <xdr:col>107</xdr:col>
      <xdr:colOff>50800</xdr:colOff>
      <xdr:row>102</xdr:row>
      <xdr:rowOff>121920</xdr:rowOff>
    </xdr:to>
    <xdr:cxnSp macro="">
      <xdr:nvCxnSpPr>
        <xdr:cNvPr id="837" name="直線コネクタ 836">
          <a:extLst>
            <a:ext uri="{FF2B5EF4-FFF2-40B4-BE49-F238E27FC236}">
              <a16:creationId xmlns:a16="http://schemas.microsoft.com/office/drawing/2014/main" id="{527317A8-6CF0-4F82-9D74-8AABB08CEFD0}"/>
            </a:ext>
          </a:extLst>
        </xdr:cNvPr>
        <xdr:cNvCxnSpPr/>
      </xdr:nvCxnSpPr>
      <xdr:spPr>
        <a:xfrm flipV="1">
          <a:off x="19545300" y="17594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86361</xdr:rowOff>
    </xdr:from>
    <xdr:to>
      <xdr:col>98</xdr:col>
      <xdr:colOff>38100</xdr:colOff>
      <xdr:row>103</xdr:row>
      <xdr:rowOff>16511</xdr:rowOff>
    </xdr:to>
    <xdr:sp macro="" textlink="">
      <xdr:nvSpPr>
        <xdr:cNvPr id="838" name="楕円 837">
          <a:extLst>
            <a:ext uri="{FF2B5EF4-FFF2-40B4-BE49-F238E27FC236}">
              <a16:creationId xmlns:a16="http://schemas.microsoft.com/office/drawing/2014/main" id="{03EE9AD3-252B-408D-9534-B3905030026A}"/>
            </a:ext>
          </a:extLst>
        </xdr:cNvPr>
        <xdr:cNvSpPr/>
      </xdr:nvSpPr>
      <xdr:spPr>
        <a:xfrm>
          <a:off x="18605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121920</xdr:rowOff>
    </xdr:from>
    <xdr:to>
      <xdr:col>102</xdr:col>
      <xdr:colOff>114300</xdr:colOff>
      <xdr:row>102</xdr:row>
      <xdr:rowOff>137161</xdr:rowOff>
    </xdr:to>
    <xdr:cxnSp macro="">
      <xdr:nvCxnSpPr>
        <xdr:cNvPr id="839" name="直線コネクタ 838">
          <a:extLst>
            <a:ext uri="{FF2B5EF4-FFF2-40B4-BE49-F238E27FC236}">
              <a16:creationId xmlns:a16="http://schemas.microsoft.com/office/drawing/2014/main" id="{FE703EBB-F294-4FCC-A978-EA420235665E}"/>
            </a:ext>
          </a:extLst>
        </xdr:cNvPr>
        <xdr:cNvCxnSpPr/>
      </xdr:nvCxnSpPr>
      <xdr:spPr>
        <a:xfrm flipV="1">
          <a:off x="18656300" y="176098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0" name="n_1aveValue【公民館】&#10;一人当たり面積">
          <a:extLst>
            <a:ext uri="{FF2B5EF4-FFF2-40B4-BE49-F238E27FC236}">
              <a16:creationId xmlns:a16="http://schemas.microsoft.com/office/drawing/2014/main" id="{367DF572-1796-4573-A01C-6BDE945F5993}"/>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1" name="n_2aveValue【公民館】&#10;一人当たり面積">
          <a:extLst>
            <a:ext uri="{FF2B5EF4-FFF2-40B4-BE49-F238E27FC236}">
              <a16:creationId xmlns:a16="http://schemas.microsoft.com/office/drawing/2014/main" id="{F628477E-055C-4EC8-A239-6FF2BE53EFF4}"/>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2" name="n_3aveValue【公民館】&#10;一人当たり面積">
          <a:extLst>
            <a:ext uri="{FF2B5EF4-FFF2-40B4-BE49-F238E27FC236}">
              <a16:creationId xmlns:a16="http://schemas.microsoft.com/office/drawing/2014/main" id="{BB581C64-9AF5-4EC3-A7F4-11B3C3350487}"/>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3" name="n_4aveValue【公民館】&#10;一人当たり面積">
          <a:extLst>
            <a:ext uri="{FF2B5EF4-FFF2-40B4-BE49-F238E27FC236}">
              <a16:creationId xmlns:a16="http://schemas.microsoft.com/office/drawing/2014/main" id="{CB6B9BCD-AF0B-4E50-8D1C-CD9D6400AA5E}"/>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158766</xdr:rowOff>
    </xdr:from>
    <xdr:ext cx="469744" cy="259045"/>
    <xdr:sp macro="" textlink="">
      <xdr:nvSpPr>
        <xdr:cNvPr id="844" name="n_1mainValue【公民館】&#10;一人当たり面積">
          <a:extLst>
            <a:ext uri="{FF2B5EF4-FFF2-40B4-BE49-F238E27FC236}">
              <a16:creationId xmlns:a16="http://schemas.microsoft.com/office/drawing/2014/main" id="{0B80AC85-9A76-4391-A222-5481812201FE}"/>
            </a:ext>
          </a:extLst>
        </xdr:cNvPr>
        <xdr:cNvSpPr txBox="1"/>
      </xdr:nvSpPr>
      <xdr:spPr>
        <a:xfrm>
          <a:off x="21075727"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2557</xdr:rowOff>
    </xdr:from>
    <xdr:ext cx="469744" cy="259045"/>
    <xdr:sp macro="" textlink="">
      <xdr:nvSpPr>
        <xdr:cNvPr id="845" name="n_2mainValue【公民館】&#10;一人当たり面積">
          <a:extLst>
            <a:ext uri="{FF2B5EF4-FFF2-40B4-BE49-F238E27FC236}">
              <a16:creationId xmlns:a16="http://schemas.microsoft.com/office/drawing/2014/main" id="{F382832A-940B-408D-A0A5-A7C3F8CB3959}"/>
            </a:ext>
          </a:extLst>
        </xdr:cNvPr>
        <xdr:cNvSpPr txBox="1"/>
      </xdr:nvSpPr>
      <xdr:spPr>
        <a:xfrm>
          <a:off x="20199427"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17797</xdr:rowOff>
    </xdr:from>
    <xdr:ext cx="469744" cy="259045"/>
    <xdr:sp macro="" textlink="">
      <xdr:nvSpPr>
        <xdr:cNvPr id="846" name="n_3mainValue【公民館】&#10;一人当たり面積">
          <a:extLst>
            <a:ext uri="{FF2B5EF4-FFF2-40B4-BE49-F238E27FC236}">
              <a16:creationId xmlns:a16="http://schemas.microsoft.com/office/drawing/2014/main" id="{10E79D7B-4CEF-4B4A-A536-E86ED7F91DC5}"/>
            </a:ext>
          </a:extLst>
        </xdr:cNvPr>
        <xdr:cNvSpPr txBox="1"/>
      </xdr:nvSpPr>
      <xdr:spPr>
        <a:xfrm>
          <a:off x="19310427"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33038</xdr:rowOff>
    </xdr:from>
    <xdr:ext cx="469744" cy="259045"/>
    <xdr:sp macro="" textlink="">
      <xdr:nvSpPr>
        <xdr:cNvPr id="847" name="n_4mainValue【公民館】&#10;一人当たり面積">
          <a:extLst>
            <a:ext uri="{FF2B5EF4-FFF2-40B4-BE49-F238E27FC236}">
              <a16:creationId xmlns:a16="http://schemas.microsoft.com/office/drawing/2014/main" id="{E99BFD13-B6A3-40EE-876E-2F685B1DB4F2}"/>
            </a:ext>
          </a:extLst>
        </xdr:cNvPr>
        <xdr:cNvSpPr txBox="1"/>
      </xdr:nvSpPr>
      <xdr:spPr>
        <a:xfrm>
          <a:off x="18421427" y="1734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6796441B-B897-45B8-93D0-FC2E97EDC17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93815E6-8FA1-464F-848D-D5EE568950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C7D77FC-2172-4853-A89C-9E5F4003F6A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橋梁及び学校施設については、計画的な更新を進めていることから類似団体内平均と比較しても下回っている状況である。学校施設については、筒井小学校旧校舎解体がある一方で、有形固定資産全体における減価償却による資産減耗があることから、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63.6</a:t>
          </a:r>
          <a:r>
            <a:rPr kumimoji="1" lang="ja-JP" altLang="en-US" sz="1300">
              <a:latin typeface="ＭＳ Ｐゴシック" panose="020B0600070205080204" pitchFamily="50" charset="-128"/>
              <a:ea typeface="ＭＳ Ｐゴシック" panose="020B0600070205080204" pitchFamily="50" charset="-128"/>
            </a:rPr>
            <a:t>％となったものの、依然として有形固定資産減価償却率が類似団体内平均値を下回っている。公営住宅については、類似団体内平均値を上回っており、そのほかの施設においては類似団体内平均値を下回っているものの、いずれの施設においても老朽化が進んでいることから、今後、人口減少等の状況を踏まえながら、施設のあり方や複合化、統廃合を検討するなど計画的な更新を進める必要があるものと考え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E5FC5D-67A6-41C4-97E8-8356615448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E68CED-4F79-49A9-AC08-E44E4CF4ECD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2F81A7-1851-4859-BA8D-899554AE99A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83213B-D9D7-4569-BD5B-42B3C242F92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青森県青森市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FC1BD7-24DA-467F-B09A-535F4A0037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EC03FD-2EF6-4BF0-835F-11F04875A1F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90B97B-43B0-4970-AACE-A687EDEC47B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E18B55-AFA6-49CA-A9C1-399DEF6D6EA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D6BBDBE-8E5A-457E-99B1-5E03A49613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52D07D-302F-448A-8506-29A862E365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263,512
262,074
824.61
139,510,142
135,601,470
3,625,302
70,088,211
112,319,379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C2969B-6089-41EF-A066-546232B3D1D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62A1A5-392E-4BE1-9D53-22CB2EB028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8FA07F-F8A0-4B32-9D90-0EA079D203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77B5D0-905D-48EF-8509-44D3E1A565F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34E364-DC9D-4C0E-9766-9F6DEE5124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30148D-23AA-4011-8D2B-6A2CB6A012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1F4A3B-892A-499A-9881-B658E027C21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30EA92-536B-4887-97CD-9ADA773F3F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F68276-9D71-4E4A-A6E7-21CCFA63E8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D0004C-DB30-4D9B-832D-C4E59B2F7B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F97FB0-3ABD-4E5C-AEB9-40F9622A34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6F5EBA-C77F-4561-B95A-F89E0DDC97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9D806D-AADD-4FFA-BBEB-E04DFD4BA5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D31C09-BFAC-4B6F-BB34-9DE2BC25E9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C3AB7C-BD9B-4ED5-9421-FD8E1F5CB7B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D7A1F1-671E-4F84-94D4-D4BDDADDA28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22C398-7005-4242-9D07-A029F834CA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AFAFC3B-ACE0-4DF2-B88B-A806C3D3C8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317825-55E8-40DD-9313-66C38539CE0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075EE5-32E7-487E-9CAA-EAEC06C57EC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FB975B-DCFB-426D-86B9-59934AF3129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28694D-EC2A-414A-BEBA-11C8217517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CF4EA19-13FB-46B9-AF67-BBA151CBC3E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2DFF8B-8509-4CA8-827A-0FAF072FD2C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0F84888-22E0-4D63-8DEA-1A0AB22ABCE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E71822-AEE7-4800-AAAE-9D5918A09EA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A16CEE-384C-48E9-9BB2-F870690CF89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003F42-5894-41C0-B965-3933D62F9A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56D8879-BB92-4A83-94F5-F4D2DDEFDEE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4E6C4FF-C01F-4FA5-84EA-617BC8FB78D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DE72AE6-7BA7-4526-A887-2A9DF2182CC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2356924-15B8-4F42-A2B0-62B69D59714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DAE6E82-98B5-4922-973C-B9D85AA7589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6BEC7DB-FCB1-4BF7-89D8-C6E3A88FD1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F6450F8-0675-49FC-8425-39C73627BD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3F53858-A84C-45D2-AB51-EB2410DC32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62277D1-5003-4757-B00A-81591C4A2AA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D76C43A-6DF5-473B-A717-774A8BB946E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A7EA93D-0332-4289-9E10-60A5BD998D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E01992E-E0BB-420F-9208-53A53A348A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A185EA7-6A83-4A63-AC2F-E20610C638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BA59D45-99B6-4AA7-99C9-51B05F7A2B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4F39BB2-DA58-46D8-BD11-0116119B01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912940E-86D6-4274-99BC-D582A1975B6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E0627EA-58DE-4122-A0EF-1DE59305955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4A448DE-1BE8-4000-809C-773155CF503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9D231B0-4652-42DB-8C3F-B83C3B7E9E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B5F8008-0FCC-4329-81A4-80CF6EA3E9B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BBC067D-C758-46D1-A0FE-E0D8F648E62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352A481-8CCE-4CDD-A67D-6D439E52B7E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FBC38A1-6858-4A00-B59C-0BA318844EB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43ADD14-29ED-410F-909F-6D16BFBFD22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5E3328F-0C4A-4333-A7C4-95CB401633C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250C2C2-30DD-46C0-901F-0D1D91C4B8D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B126DA3-7807-4A49-826E-00DCC261C94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DFB1C24-3BDB-4723-BE63-31E57750138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C259944-945E-44E5-A7FE-66E24874F0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48074DA-CBE0-4B50-BFB3-28CE9A9FA84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E67867C-0D30-4B04-9C4C-4FD2F09442D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8EA4CF1-A605-4AB2-B948-7073AE06540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5CA385FA-08A7-4CD8-A820-C436B015A0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DFB5130-6FC0-4B96-A571-79937129EDE2}"/>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EAE328B-A8D1-4C38-ADD6-1B99E62A977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22C7BA6-3F0A-4063-A0DB-02D173CEF76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B094973-481F-4485-B2F4-D6745C5CE863}"/>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77" name="直線コネクタ 76">
          <a:extLst>
            <a:ext uri="{FF2B5EF4-FFF2-40B4-BE49-F238E27FC236}">
              <a16:creationId xmlns:a16="http://schemas.microsoft.com/office/drawing/2014/main" id="{7584A0D9-B32E-4C59-AB01-96A50075ADCC}"/>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A6A5CA7F-70C6-48E3-B081-DC7F26453B85}"/>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79" name="フローチャート: 判断 78">
          <a:extLst>
            <a:ext uri="{FF2B5EF4-FFF2-40B4-BE49-F238E27FC236}">
              <a16:creationId xmlns:a16="http://schemas.microsoft.com/office/drawing/2014/main" id="{C7D17474-E9C5-4D82-A619-71A292511083}"/>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80" name="フローチャート: 判断 79">
          <a:extLst>
            <a:ext uri="{FF2B5EF4-FFF2-40B4-BE49-F238E27FC236}">
              <a16:creationId xmlns:a16="http://schemas.microsoft.com/office/drawing/2014/main" id="{56F76FA7-618A-4C04-93CC-08FD42B6A36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81" name="フローチャート: 判断 80">
          <a:extLst>
            <a:ext uri="{FF2B5EF4-FFF2-40B4-BE49-F238E27FC236}">
              <a16:creationId xmlns:a16="http://schemas.microsoft.com/office/drawing/2014/main" id="{F262BFE7-AEC3-46FD-B928-5AC4D7F319BA}"/>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82" name="フローチャート: 判断 81">
          <a:extLst>
            <a:ext uri="{FF2B5EF4-FFF2-40B4-BE49-F238E27FC236}">
              <a16:creationId xmlns:a16="http://schemas.microsoft.com/office/drawing/2014/main" id="{D9AB7079-4538-4B36-B7CE-5522A6E8B362}"/>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83" name="フローチャート: 判断 82">
          <a:extLst>
            <a:ext uri="{FF2B5EF4-FFF2-40B4-BE49-F238E27FC236}">
              <a16:creationId xmlns:a16="http://schemas.microsoft.com/office/drawing/2014/main" id="{BEF22260-1E6C-42E2-9C1F-93BAFD3E372F}"/>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9CCEFC9-336A-4023-A3AA-17C803BC7AA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273F45D-DCAD-4822-B88C-1BE2AAC3A0D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14ED71-1083-41F5-9013-D7F15F1EB9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13257E5-F8B1-4ECD-9EDD-C7D2CD4E81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89D9895-2AD8-4A2D-B16D-DBE66DBC205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86360</xdr:rowOff>
    </xdr:from>
    <xdr:to>
      <xdr:col>24</xdr:col>
      <xdr:colOff>114300</xdr:colOff>
      <xdr:row>58</xdr:row>
      <xdr:rowOff>16510</xdr:rowOff>
    </xdr:to>
    <xdr:sp macro="" textlink="">
      <xdr:nvSpPr>
        <xdr:cNvPr id="89" name="楕円 88">
          <a:extLst>
            <a:ext uri="{FF2B5EF4-FFF2-40B4-BE49-F238E27FC236}">
              <a16:creationId xmlns:a16="http://schemas.microsoft.com/office/drawing/2014/main" id="{4F5C59C1-1BE4-46AD-9BED-E2A8C7985753}"/>
            </a:ext>
          </a:extLst>
        </xdr:cNvPr>
        <xdr:cNvSpPr/>
      </xdr:nvSpPr>
      <xdr:spPr>
        <a:xfrm>
          <a:off x="45847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109237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41116CF-43A5-4C9E-87D1-B32D96CC89D8}"/>
            </a:ext>
          </a:extLst>
        </xdr:cNvPr>
        <xdr:cNvSpPr txBox="1"/>
      </xdr:nvSpPr>
      <xdr:spPr>
        <a:xfrm>
          <a:off x="4673600"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53975</xdr:rowOff>
    </xdr:from>
    <xdr:to>
      <xdr:col>20</xdr:col>
      <xdr:colOff>38100</xdr:colOff>
      <xdr:row>57</xdr:row>
      <xdr:rowOff>155575</xdr:rowOff>
    </xdr:to>
    <xdr:sp macro="" textlink="">
      <xdr:nvSpPr>
        <xdr:cNvPr id="91" name="楕円 90">
          <a:extLst>
            <a:ext uri="{FF2B5EF4-FFF2-40B4-BE49-F238E27FC236}">
              <a16:creationId xmlns:a16="http://schemas.microsoft.com/office/drawing/2014/main" id="{849C8FC4-F2CA-4232-B1C5-517FCAD183A4}"/>
            </a:ext>
          </a:extLst>
        </xdr:cNvPr>
        <xdr:cNvSpPr/>
      </xdr:nvSpPr>
      <xdr:spPr>
        <a:xfrm>
          <a:off x="37465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104775</xdr:rowOff>
    </xdr:from>
    <xdr:to>
      <xdr:col>24</xdr:col>
      <xdr:colOff>63500</xdr:colOff>
      <xdr:row>57</xdr:row>
      <xdr:rowOff>137160</xdr:rowOff>
    </xdr:to>
    <xdr:cxnSp macro="">
      <xdr:nvCxnSpPr>
        <xdr:cNvPr id="92" name="直線コネクタ 91">
          <a:extLst>
            <a:ext uri="{FF2B5EF4-FFF2-40B4-BE49-F238E27FC236}">
              <a16:creationId xmlns:a16="http://schemas.microsoft.com/office/drawing/2014/main" id="{6B690FED-013C-4157-AC53-3F98132AC7AC}"/>
            </a:ext>
          </a:extLst>
        </xdr:cNvPr>
        <xdr:cNvCxnSpPr/>
      </xdr:nvCxnSpPr>
      <xdr:spPr>
        <a:xfrm>
          <a:off x="3797300" y="98774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93" name="楕円 92">
          <a:extLst>
            <a:ext uri="{FF2B5EF4-FFF2-40B4-BE49-F238E27FC236}">
              <a16:creationId xmlns:a16="http://schemas.microsoft.com/office/drawing/2014/main" id="{6AC67C5A-1230-49D4-AA39-4A18460CC050}"/>
            </a:ext>
          </a:extLst>
        </xdr:cNvPr>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104775</xdr:rowOff>
    </xdr:from>
    <xdr:to>
      <xdr:col>19</xdr:col>
      <xdr:colOff>177800</xdr:colOff>
      <xdr:row>60</xdr:row>
      <xdr:rowOff>154305</xdr:rowOff>
    </xdr:to>
    <xdr:cxnSp macro="">
      <xdr:nvCxnSpPr>
        <xdr:cNvPr id="94" name="直線コネクタ 93">
          <a:extLst>
            <a:ext uri="{FF2B5EF4-FFF2-40B4-BE49-F238E27FC236}">
              <a16:creationId xmlns:a16="http://schemas.microsoft.com/office/drawing/2014/main" id="{74289121-68BE-4AC0-9BBC-3445E874F2A8}"/>
            </a:ext>
          </a:extLst>
        </xdr:cNvPr>
        <xdr:cNvCxnSpPr/>
      </xdr:nvCxnSpPr>
      <xdr:spPr>
        <a:xfrm flipV="1">
          <a:off x="2908300" y="9877425"/>
          <a:ext cx="8890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95" name="楕円 94">
          <a:extLst>
            <a:ext uri="{FF2B5EF4-FFF2-40B4-BE49-F238E27FC236}">
              <a16:creationId xmlns:a16="http://schemas.microsoft.com/office/drawing/2014/main" id="{416F0486-6D82-4F79-B601-651325D1863E}"/>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154305</xdr:rowOff>
    </xdr:to>
    <xdr:cxnSp macro="">
      <xdr:nvCxnSpPr>
        <xdr:cNvPr id="96" name="直線コネクタ 95">
          <a:extLst>
            <a:ext uri="{FF2B5EF4-FFF2-40B4-BE49-F238E27FC236}">
              <a16:creationId xmlns:a16="http://schemas.microsoft.com/office/drawing/2014/main" id="{0A93D719-5E9C-42FF-856C-15776FB8C1F3}"/>
            </a:ext>
          </a:extLst>
        </xdr:cNvPr>
        <xdr:cNvCxnSpPr/>
      </xdr:nvCxnSpPr>
      <xdr:spPr>
        <a:xfrm>
          <a:off x="2019300" y="1041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97" name="楕円 96">
          <a:extLst>
            <a:ext uri="{FF2B5EF4-FFF2-40B4-BE49-F238E27FC236}">
              <a16:creationId xmlns:a16="http://schemas.microsoft.com/office/drawing/2014/main" id="{3530F86D-A5A1-4468-838E-E74C631B65DA}"/>
            </a:ext>
          </a:extLst>
        </xdr:cNvPr>
        <xdr:cNvSpPr/>
      </xdr:nvSpPr>
      <xdr:spPr>
        <a:xfrm>
          <a:off x="1079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32385</xdr:rowOff>
    </xdr:from>
    <xdr:to>
      <xdr:col>10</xdr:col>
      <xdr:colOff>114300</xdr:colOff>
      <xdr:row>60</xdr:row>
      <xdr:rowOff>123825</xdr:rowOff>
    </xdr:to>
    <xdr:cxnSp macro="">
      <xdr:nvCxnSpPr>
        <xdr:cNvPr id="98" name="直線コネクタ 97">
          <a:extLst>
            <a:ext uri="{FF2B5EF4-FFF2-40B4-BE49-F238E27FC236}">
              <a16:creationId xmlns:a16="http://schemas.microsoft.com/office/drawing/2014/main" id="{B97E8001-253B-4BEF-BD95-2295538342DE}"/>
            </a:ext>
          </a:extLst>
        </xdr:cNvPr>
        <xdr:cNvCxnSpPr/>
      </xdr:nvCxnSpPr>
      <xdr:spPr>
        <a:xfrm>
          <a:off x="1130300" y="1031938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99" name="n_1aveValue【体育館・プール】&#10;有形固定資産減価償却率">
          <a:extLst>
            <a:ext uri="{FF2B5EF4-FFF2-40B4-BE49-F238E27FC236}">
              <a16:creationId xmlns:a16="http://schemas.microsoft.com/office/drawing/2014/main" id="{DBC2C011-7E2A-46D4-BEEA-CB328E47209F}"/>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00" name="n_2aveValue【体育館・プール】&#10;有形固定資産減価償却率">
          <a:extLst>
            <a:ext uri="{FF2B5EF4-FFF2-40B4-BE49-F238E27FC236}">
              <a16:creationId xmlns:a16="http://schemas.microsoft.com/office/drawing/2014/main" id="{3BD69204-2DE6-47B6-9EBD-4355C9D9A9A4}"/>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01" name="n_3aveValue【体育館・プール】&#10;有形固定資産減価償却率">
          <a:extLst>
            <a:ext uri="{FF2B5EF4-FFF2-40B4-BE49-F238E27FC236}">
              <a16:creationId xmlns:a16="http://schemas.microsoft.com/office/drawing/2014/main" id="{BBB9940B-024C-4776-879E-DD0163F3423A}"/>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02" name="n_4aveValue【体育館・プール】&#10;有形固定資産減価償却率">
          <a:extLst>
            <a:ext uri="{FF2B5EF4-FFF2-40B4-BE49-F238E27FC236}">
              <a16:creationId xmlns:a16="http://schemas.microsoft.com/office/drawing/2014/main" id="{9A6646A8-289A-4467-BC4A-DAE4BA4814B5}"/>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652</xdr:rowOff>
    </xdr:from>
    <xdr:ext cx="405111" cy="259045"/>
    <xdr:sp macro="" textlink="">
      <xdr:nvSpPr>
        <xdr:cNvPr id="103" name="n_1mainValue【体育館・プール】&#10;有形固定資産減価償却率">
          <a:extLst>
            <a:ext uri="{FF2B5EF4-FFF2-40B4-BE49-F238E27FC236}">
              <a16:creationId xmlns:a16="http://schemas.microsoft.com/office/drawing/2014/main" id="{8122EAF6-A014-4A8F-8CF7-16BD744FE993}"/>
            </a:ext>
          </a:extLst>
        </xdr:cNvPr>
        <xdr:cNvSpPr txBox="1"/>
      </xdr:nvSpPr>
      <xdr:spPr>
        <a:xfrm>
          <a:off x="358204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104" name="n_2mainValue【体育館・プール】&#10;有形固定資産減価償却率">
          <a:extLst>
            <a:ext uri="{FF2B5EF4-FFF2-40B4-BE49-F238E27FC236}">
              <a16:creationId xmlns:a16="http://schemas.microsoft.com/office/drawing/2014/main" id="{984C09EA-8B2C-4BA0-9B12-F02679A79B81}"/>
            </a:ext>
          </a:extLst>
        </xdr:cNvPr>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105" name="n_3mainValue【体育館・プール】&#10;有形固定資産減価償却率">
          <a:extLst>
            <a:ext uri="{FF2B5EF4-FFF2-40B4-BE49-F238E27FC236}">
              <a16:creationId xmlns:a16="http://schemas.microsoft.com/office/drawing/2014/main" id="{EDFF2EFB-59BF-40D2-BF01-A9D03C72156D}"/>
            </a:ext>
          </a:extLst>
        </xdr:cNvPr>
        <xdr:cNvSpPr txBox="1"/>
      </xdr:nvSpPr>
      <xdr:spPr>
        <a:xfrm>
          <a:off x="1816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74312</xdr:rowOff>
    </xdr:from>
    <xdr:ext cx="405111" cy="259045"/>
    <xdr:sp macro="" textlink="">
      <xdr:nvSpPr>
        <xdr:cNvPr id="106" name="n_4mainValue【体育館・プール】&#10;有形固定資産減価償却率">
          <a:extLst>
            <a:ext uri="{FF2B5EF4-FFF2-40B4-BE49-F238E27FC236}">
              <a16:creationId xmlns:a16="http://schemas.microsoft.com/office/drawing/2014/main" id="{F3B79D83-E49B-434A-9128-6AD531671A16}"/>
            </a:ext>
          </a:extLst>
        </xdr:cNvPr>
        <xdr:cNvSpPr txBox="1"/>
      </xdr:nvSpPr>
      <xdr:spPr>
        <a:xfrm>
          <a:off x="927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5608C049-FF19-4F93-9478-751A9E3515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1910CBF-421F-4D86-86F8-D67C891F42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F4A4FF4-9A7A-41A2-B6D5-B45EBC031B8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49941BB-037A-42B8-BBC5-902AE0DA22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8DFA5EF-203E-44DC-AE4E-9D371357D5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0E48F53-1B3D-4C14-8A59-65E1348655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B0C1517-14C4-47F2-A67E-A33E559BFB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59BFBCD-24E1-4A1E-8105-BFF0AC2E842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FD60092-8D54-4E90-8D6C-CAA301CA30A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906A198-EA17-4A9D-9194-2D5598CEA4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642FDDEB-E943-4399-960F-55E8F84C5C4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33F79BA2-58FF-496F-A728-51A86B79492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EE9CE3F5-0D69-4CE8-9A97-4FEA066440E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4F6D675D-559C-425B-874C-1D553B17E61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A3AABF82-00A4-4F12-90A8-3AB9565BF83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861A5B55-D424-4463-9391-02D8D84E29C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EC59A03-A934-4146-A8A7-9B654D33426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4D46105-EE8A-4DD5-BC76-46AC72D589A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430CD6A1-EFB1-4A57-B5CD-A45AD9DA9A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97A35681-A29E-46F5-8CB9-10FA028DADE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89ED40A7-25CB-432C-AD08-43ADFA12D7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128" name="直線コネクタ 127">
          <a:extLst>
            <a:ext uri="{FF2B5EF4-FFF2-40B4-BE49-F238E27FC236}">
              <a16:creationId xmlns:a16="http://schemas.microsoft.com/office/drawing/2014/main" id="{7D3C64CB-546D-446A-9A1D-90F57F3E0C7F}"/>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129" name="【体育館・プール】&#10;一人当たり面積最小値テキスト">
          <a:extLst>
            <a:ext uri="{FF2B5EF4-FFF2-40B4-BE49-F238E27FC236}">
              <a16:creationId xmlns:a16="http://schemas.microsoft.com/office/drawing/2014/main" id="{21089375-A4F7-471C-AF5C-288AFA48787B}"/>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130" name="直線コネクタ 129">
          <a:extLst>
            <a:ext uri="{FF2B5EF4-FFF2-40B4-BE49-F238E27FC236}">
              <a16:creationId xmlns:a16="http://schemas.microsoft.com/office/drawing/2014/main" id="{5823417F-8343-4166-99D0-B66EA308C01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131" name="【体育館・プール】&#10;一人当たり面積最大値テキスト">
          <a:extLst>
            <a:ext uri="{FF2B5EF4-FFF2-40B4-BE49-F238E27FC236}">
              <a16:creationId xmlns:a16="http://schemas.microsoft.com/office/drawing/2014/main" id="{DA7DAF00-37A3-4465-9B54-4FA238B6157E}"/>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132" name="直線コネクタ 131">
          <a:extLst>
            <a:ext uri="{FF2B5EF4-FFF2-40B4-BE49-F238E27FC236}">
              <a16:creationId xmlns:a16="http://schemas.microsoft.com/office/drawing/2014/main" id="{27D66F10-0ED2-4A1A-AC0A-0D5C76A99FE7}"/>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133" name="【体育館・プール】&#10;一人当たり面積平均値テキスト">
          <a:extLst>
            <a:ext uri="{FF2B5EF4-FFF2-40B4-BE49-F238E27FC236}">
              <a16:creationId xmlns:a16="http://schemas.microsoft.com/office/drawing/2014/main" id="{7ACCEC0C-469D-433B-A3C0-A32FD839F266}"/>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134" name="フローチャート: 判断 133">
          <a:extLst>
            <a:ext uri="{FF2B5EF4-FFF2-40B4-BE49-F238E27FC236}">
              <a16:creationId xmlns:a16="http://schemas.microsoft.com/office/drawing/2014/main" id="{70622C22-94DD-42BA-8997-E62A4229A251}"/>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135" name="フローチャート: 判断 134">
          <a:extLst>
            <a:ext uri="{FF2B5EF4-FFF2-40B4-BE49-F238E27FC236}">
              <a16:creationId xmlns:a16="http://schemas.microsoft.com/office/drawing/2014/main" id="{CE8C2C3C-4A61-421B-B193-0C831AC3BEF7}"/>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136" name="フローチャート: 判断 135">
          <a:extLst>
            <a:ext uri="{FF2B5EF4-FFF2-40B4-BE49-F238E27FC236}">
              <a16:creationId xmlns:a16="http://schemas.microsoft.com/office/drawing/2014/main" id="{DEF1E46F-70E4-408A-95B8-2EE185A0713B}"/>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137" name="フローチャート: 判断 136">
          <a:extLst>
            <a:ext uri="{FF2B5EF4-FFF2-40B4-BE49-F238E27FC236}">
              <a16:creationId xmlns:a16="http://schemas.microsoft.com/office/drawing/2014/main" id="{D39AFCB6-EFDE-4698-9598-BD3515422949}"/>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138" name="フローチャート: 判断 137">
          <a:extLst>
            <a:ext uri="{FF2B5EF4-FFF2-40B4-BE49-F238E27FC236}">
              <a16:creationId xmlns:a16="http://schemas.microsoft.com/office/drawing/2014/main" id="{370C34D2-14B1-4FB8-B34E-26CA601835F2}"/>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5773FBA8-AC25-436F-8250-F27C25BF72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D240CF7-3611-44C1-8718-9CB3E0D47F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7B9057B-8B79-4AD2-B299-57875411F2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8377A9A-4AAC-4C38-86E0-B53E206F1D4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A830BCC-7A40-4A4F-AC4B-8EBEEDCAE1D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100076</xdr:rowOff>
    </xdr:from>
    <xdr:to>
      <xdr:col>55</xdr:col>
      <xdr:colOff>50800</xdr:colOff>
      <xdr:row>56</xdr:row>
      <xdr:rowOff>30226</xdr:rowOff>
    </xdr:to>
    <xdr:sp macro="" textlink="">
      <xdr:nvSpPr>
        <xdr:cNvPr id="144" name="楕円 143">
          <a:extLst>
            <a:ext uri="{FF2B5EF4-FFF2-40B4-BE49-F238E27FC236}">
              <a16:creationId xmlns:a16="http://schemas.microsoft.com/office/drawing/2014/main" id="{AB5B83BF-966A-498D-A9A2-CEE5B641B173}"/>
            </a:ext>
          </a:extLst>
        </xdr:cNvPr>
        <xdr:cNvSpPr/>
      </xdr:nvSpPr>
      <xdr:spPr>
        <a:xfrm>
          <a:off x="10426700" y="952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53103</xdr:rowOff>
    </xdr:from>
    <xdr:ext cx="469744" cy="259045"/>
    <xdr:sp macro="" textlink="">
      <xdr:nvSpPr>
        <xdr:cNvPr id="145" name="【体育館・プール】&#10;一人当たり面積該当値テキスト">
          <a:extLst>
            <a:ext uri="{FF2B5EF4-FFF2-40B4-BE49-F238E27FC236}">
              <a16:creationId xmlns:a16="http://schemas.microsoft.com/office/drawing/2014/main" id="{98B9C844-7E8F-4102-9D01-5BE0649A7281}"/>
            </a:ext>
          </a:extLst>
        </xdr:cNvPr>
        <xdr:cNvSpPr txBox="1"/>
      </xdr:nvSpPr>
      <xdr:spPr>
        <a:xfrm>
          <a:off x="10515600" y="948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120650</xdr:rowOff>
    </xdr:from>
    <xdr:to>
      <xdr:col>50</xdr:col>
      <xdr:colOff>165100</xdr:colOff>
      <xdr:row>56</xdr:row>
      <xdr:rowOff>50800</xdr:rowOff>
    </xdr:to>
    <xdr:sp macro="" textlink="">
      <xdr:nvSpPr>
        <xdr:cNvPr id="146" name="楕円 145">
          <a:extLst>
            <a:ext uri="{FF2B5EF4-FFF2-40B4-BE49-F238E27FC236}">
              <a16:creationId xmlns:a16="http://schemas.microsoft.com/office/drawing/2014/main" id="{2744F9E1-F669-4E30-8A2E-8B186338483E}"/>
            </a:ext>
          </a:extLst>
        </xdr:cNvPr>
        <xdr:cNvSpPr/>
      </xdr:nvSpPr>
      <xdr:spPr>
        <a:xfrm>
          <a:off x="9588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150876</xdr:rowOff>
    </xdr:from>
    <xdr:to>
      <xdr:col>55</xdr:col>
      <xdr:colOff>0</xdr:colOff>
      <xdr:row>56</xdr:row>
      <xdr:rowOff>0</xdr:rowOff>
    </xdr:to>
    <xdr:cxnSp macro="">
      <xdr:nvCxnSpPr>
        <xdr:cNvPr id="147" name="直線コネクタ 146">
          <a:extLst>
            <a:ext uri="{FF2B5EF4-FFF2-40B4-BE49-F238E27FC236}">
              <a16:creationId xmlns:a16="http://schemas.microsoft.com/office/drawing/2014/main" id="{602E621F-D337-425C-9FEF-82137BD88BCD}"/>
            </a:ext>
          </a:extLst>
        </xdr:cNvPr>
        <xdr:cNvCxnSpPr/>
      </xdr:nvCxnSpPr>
      <xdr:spPr>
        <a:xfrm flipV="1">
          <a:off x="9639300" y="958062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70358</xdr:rowOff>
    </xdr:from>
    <xdr:to>
      <xdr:col>46</xdr:col>
      <xdr:colOff>38100</xdr:colOff>
      <xdr:row>57</xdr:row>
      <xdr:rowOff>508</xdr:rowOff>
    </xdr:to>
    <xdr:sp macro="" textlink="">
      <xdr:nvSpPr>
        <xdr:cNvPr id="148" name="楕円 147">
          <a:extLst>
            <a:ext uri="{FF2B5EF4-FFF2-40B4-BE49-F238E27FC236}">
              <a16:creationId xmlns:a16="http://schemas.microsoft.com/office/drawing/2014/main" id="{72A502B3-2FC0-439A-921D-E4CF462C77B2}"/>
            </a:ext>
          </a:extLst>
        </xdr:cNvPr>
        <xdr:cNvSpPr/>
      </xdr:nvSpPr>
      <xdr:spPr>
        <a:xfrm>
          <a:off x="8699500" y="96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0</xdr:rowOff>
    </xdr:from>
    <xdr:to>
      <xdr:col>50</xdr:col>
      <xdr:colOff>114300</xdr:colOff>
      <xdr:row>56</xdr:row>
      <xdr:rowOff>121158</xdr:rowOff>
    </xdr:to>
    <xdr:cxnSp macro="">
      <xdr:nvCxnSpPr>
        <xdr:cNvPr id="149" name="直線コネクタ 148">
          <a:extLst>
            <a:ext uri="{FF2B5EF4-FFF2-40B4-BE49-F238E27FC236}">
              <a16:creationId xmlns:a16="http://schemas.microsoft.com/office/drawing/2014/main" id="{041A7C3D-C2F6-4CD3-83BC-47FFFDAAB03D}"/>
            </a:ext>
          </a:extLst>
        </xdr:cNvPr>
        <xdr:cNvCxnSpPr/>
      </xdr:nvCxnSpPr>
      <xdr:spPr>
        <a:xfrm flipV="1">
          <a:off x="8750300" y="9601200"/>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79502</xdr:rowOff>
    </xdr:from>
    <xdr:to>
      <xdr:col>41</xdr:col>
      <xdr:colOff>101600</xdr:colOff>
      <xdr:row>57</xdr:row>
      <xdr:rowOff>9652</xdr:rowOff>
    </xdr:to>
    <xdr:sp macro="" textlink="">
      <xdr:nvSpPr>
        <xdr:cNvPr id="150" name="楕円 149">
          <a:extLst>
            <a:ext uri="{FF2B5EF4-FFF2-40B4-BE49-F238E27FC236}">
              <a16:creationId xmlns:a16="http://schemas.microsoft.com/office/drawing/2014/main" id="{C16FA09F-FB02-42D1-B979-1CD587C425B5}"/>
            </a:ext>
          </a:extLst>
        </xdr:cNvPr>
        <xdr:cNvSpPr/>
      </xdr:nvSpPr>
      <xdr:spPr>
        <a:xfrm>
          <a:off x="7810500" y="968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121158</xdr:rowOff>
    </xdr:from>
    <xdr:to>
      <xdr:col>45</xdr:col>
      <xdr:colOff>177800</xdr:colOff>
      <xdr:row>56</xdr:row>
      <xdr:rowOff>130302</xdr:rowOff>
    </xdr:to>
    <xdr:cxnSp macro="">
      <xdr:nvCxnSpPr>
        <xdr:cNvPr id="151" name="直線コネクタ 150">
          <a:extLst>
            <a:ext uri="{FF2B5EF4-FFF2-40B4-BE49-F238E27FC236}">
              <a16:creationId xmlns:a16="http://schemas.microsoft.com/office/drawing/2014/main" id="{F62EEED9-1F21-46B7-B789-1F9B845B76A7}"/>
            </a:ext>
          </a:extLst>
        </xdr:cNvPr>
        <xdr:cNvCxnSpPr/>
      </xdr:nvCxnSpPr>
      <xdr:spPr>
        <a:xfrm flipV="1">
          <a:off x="7861300" y="97223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95504</xdr:rowOff>
    </xdr:from>
    <xdr:to>
      <xdr:col>36</xdr:col>
      <xdr:colOff>165100</xdr:colOff>
      <xdr:row>57</xdr:row>
      <xdr:rowOff>25654</xdr:rowOff>
    </xdr:to>
    <xdr:sp macro="" textlink="">
      <xdr:nvSpPr>
        <xdr:cNvPr id="152" name="楕円 151">
          <a:extLst>
            <a:ext uri="{FF2B5EF4-FFF2-40B4-BE49-F238E27FC236}">
              <a16:creationId xmlns:a16="http://schemas.microsoft.com/office/drawing/2014/main" id="{6B364BF7-8BD7-4B3A-8A35-8906DB49A579}"/>
            </a:ext>
          </a:extLst>
        </xdr:cNvPr>
        <xdr:cNvSpPr/>
      </xdr:nvSpPr>
      <xdr:spPr>
        <a:xfrm>
          <a:off x="69215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130302</xdr:rowOff>
    </xdr:from>
    <xdr:to>
      <xdr:col>41</xdr:col>
      <xdr:colOff>50800</xdr:colOff>
      <xdr:row>56</xdr:row>
      <xdr:rowOff>146304</xdr:rowOff>
    </xdr:to>
    <xdr:cxnSp macro="">
      <xdr:nvCxnSpPr>
        <xdr:cNvPr id="153" name="直線コネクタ 152">
          <a:extLst>
            <a:ext uri="{FF2B5EF4-FFF2-40B4-BE49-F238E27FC236}">
              <a16:creationId xmlns:a16="http://schemas.microsoft.com/office/drawing/2014/main" id="{D0590356-210E-4E7B-AB57-9D6FCB4F66E2}"/>
            </a:ext>
          </a:extLst>
        </xdr:cNvPr>
        <xdr:cNvCxnSpPr/>
      </xdr:nvCxnSpPr>
      <xdr:spPr>
        <a:xfrm flipV="1">
          <a:off x="6972300" y="97315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154" name="n_1aveValue【体育館・プール】&#10;一人当たり面積">
          <a:extLst>
            <a:ext uri="{FF2B5EF4-FFF2-40B4-BE49-F238E27FC236}">
              <a16:creationId xmlns:a16="http://schemas.microsoft.com/office/drawing/2014/main" id="{537BDDD2-9F9B-42A2-8770-8D534AABFA54}"/>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155" name="n_2aveValue【体育館・プール】&#10;一人当たり面積">
          <a:extLst>
            <a:ext uri="{FF2B5EF4-FFF2-40B4-BE49-F238E27FC236}">
              <a16:creationId xmlns:a16="http://schemas.microsoft.com/office/drawing/2014/main" id="{D4C98490-D210-41DA-B6F6-3CAAF95BF92F}"/>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156" name="n_3aveValue【体育館・プール】&#10;一人当たり面積">
          <a:extLst>
            <a:ext uri="{FF2B5EF4-FFF2-40B4-BE49-F238E27FC236}">
              <a16:creationId xmlns:a16="http://schemas.microsoft.com/office/drawing/2014/main" id="{04443889-0DAA-4C19-9E7B-75066F202B0A}"/>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157" name="n_4aveValue【体育館・プール】&#10;一人当たり面積">
          <a:extLst>
            <a:ext uri="{FF2B5EF4-FFF2-40B4-BE49-F238E27FC236}">
              <a16:creationId xmlns:a16="http://schemas.microsoft.com/office/drawing/2014/main" id="{B9C78A54-42B5-4FC4-A56A-0F5E9FE182CB}"/>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67327</xdr:rowOff>
    </xdr:from>
    <xdr:ext cx="469744" cy="259045"/>
    <xdr:sp macro="" textlink="">
      <xdr:nvSpPr>
        <xdr:cNvPr id="158" name="n_1mainValue【体育館・プール】&#10;一人当たり面積">
          <a:extLst>
            <a:ext uri="{FF2B5EF4-FFF2-40B4-BE49-F238E27FC236}">
              <a16:creationId xmlns:a16="http://schemas.microsoft.com/office/drawing/2014/main" id="{C580DA95-8D16-46A6-B559-32C6E7630F1C}"/>
            </a:ext>
          </a:extLst>
        </xdr:cNvPr>
        <xdr:cNvSpPr txBox="1"/>
      </xdr:nvSpPr>
      <xdr:spPr>
        <a:xfrm>
          <a:off x="9391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17035</xdr:rowOff>
    </xdr:from>
    <xdr:ext cx="469744" cy="259045"/>
    <xdr:sp macro="" textlink="">
      <xdr:nvSpPr>
        <xdr:cNvPr id="159" name="n_2mainValue【体育館・プール】&#10;一人当たり面積">
          <a:extLst>
            <a:ext uri="{FF2B5EF4-FFF2-40B4-BE49-F238E27FC236}">
              <a16:creationId xmlns:a16="http://schemas.microsoft.com/office/drawing/2014/main" id="{00DB8E34-151F-404C-97FE-991473CF3925}"/>
            </a:ext>
          </a:extLst>
        </xdr:cNvPr>
        <xdr:cNvSpPr txBox="1"/>
      </xdr:nvSpPr>
      <xdr:spPr>
        <a:xfrm>
          <a:off x="8515427" y="944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26179</xdr:rowOff>
    </xdr:from>
    <xdr:ext cx="469744" cy="259045"/>
    <xdr:sp macro="" textlink="">
      <xdr:nvSpPr>
        <xdr:cNvPr id="160" name="n_3mainValue【体育館・プール】&#10;一人当たり面積">
          <a:extLst>
            <a:ext uri="{FF2B5EF4-FFF2-40B4-BE49-F238E27FC236}">
              <a16:creationId xmlns:a16="http://schemas.microsoft.com/office/drawing/2014/main" id="{05CA94D8-D0D9-4A03-BCC8-16F9B623293A}"/>
            </a:ext>
          </a:extLst>
        </xdr:cNvPr>
        <xdr:cNvSpPr txBox="1"/>
      </xdr:nvSpPr>
      <xdr:spPr>
        <a:xfrm>
          <a:off x="7626427" y="945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42181</xdr:rowOff>
    </xdr:from>
    <xdr:ext cx="469744" cy="259045"/>
    <xdr:sp macro="" textlink="">
      <xdr:nvSpPr>
        <xdr:cNvPr id="161" name="n_4mainValue【体育館・プール】&#10;一人当たり面積">
          <a:extLst>
            <a:ext uri="{FF2B5EF4-FFF2-40B4-BE49-F238E27FC236}">
              <a16:creationId xmlns:a16="http://schemas.microsoft.com/office/drawing/2014/main" id="{F3121080-16F4-4773-A9B9-ED6127832361}"/>
            </a:ext>
          </a:extLst>
        </xdr:cNvPr>
        <xdr:cNvSpPr txBox="1"/>
      </xdr:nvSpPr>
      <xdr:spPr>
        <a:xfrm>
          <a:off x="6737427" y="947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2EF10AB-E117-4D51-BABE-8E5C1EA5C54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898BDFAD-C371-4D5A-8FC3-AA86510C796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8BB7AE6D-9F7E-4D9A-B202-7D9C698465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FAE4165-B939-423D-B47A-752B92DB91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5F9E5721-E47A-449A-8114-A98EC1DFD2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FB63754-0706-4D61-AD96-3F7A1EF05A7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491F1F6-E496-4EA5-B2CC-C1382C546E0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B9AB8D1-EA4D-4924-A874-C95574655A4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53C87835-695D-4708-BBF5-F5EA3955C59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4371CF2D-58D0-4B3D-A7DF-50EB945E9F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8D4208D0-4FBF-4CF8-B2BE-D2E21C64202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EC13DF03-8DDC-4A9A-BC8F-4D6D2005EDA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EE405D08-6137-48DA-9883-754D022368F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526F033E-A77F-4551-8E79-47AB490DDD2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CB7D3B4E-15FC-4B94-93D8-BC88CF164FE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BB6C4581-DB79-4276-8BCE-9836654A48C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4EA862F2-F5C4-4037-85B2-90C227536E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8E8490D9-3FB8-475E-BED6-CB24FD86B84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362D580B-8951-4A30-9536-FB459D4807C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A6A188B4-9D15-457D-AEA7-415EBC8A812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5C04E1A6-E1AB-493B-801B-2904E61370D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FD4D514C-6B2B-42E7-BD5A-0DB33F61E7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184" name="直線コネクタ 183">
          <a:extLst>
            <a:ext uri="{FF2B5EF4-FFF2-40B4-BE49-F238E27FC236}">
              <a16:creationId xmlns:a16="http://schemas.microsoft.com/office/drawing/2014/main" id="{8DBD0B09-8933-4105-89C0-7209C589CF8B}"/>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185" name="【福祉施設】&#10;有形固定資産減価償却率最小値テキスト">
          <a:extLst>
            <a:ext uri="{FF2B5EF4-FFF2-40B4-BE49-F238E27FC236}">
              <a16:creationId xmlns:a16="http://schemas.microsoft.com/office/drawing/2014/main" id="{67629C73-1F47-464A-A2C8-74135CA3D91F}"/>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186" name="直線コネクタ 185">
          <a:extLst>
            <a:ext uri="{FF2B5EF4-FFF2-40B4-BE49-F238E27FC236}">
              <a16:creationId xmlns:a16="http://schemas.microsoft.com/office/drawing/2014/main" id="{024A5BBF-899B-4FFF-BB93-D1D214CEC034}"/>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8ED6F16E-8339-4717-A5C2-2449301771A1}"/>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188" name="直線コネクタ 187">
          <a:extLst>
            <a:ext uri="{FF2B5EF4-FFF2-40B4-BE49-F238E27FC236}">
              <a16:creationId xmlns:a16="http://schemas.microsoft.com/office/drawing/2014/main" id="{4CFDBFF0-AD1A-4FF5-BC46-509B843EA22D}"/>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4E643032-3FB9-4CB4-BFB2-391075C94414}"/>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190" name="フローチャート: 判断 189">
          <a:extLst>
            <a:ext uri="{FF2B5EF4-FFF2-40B4-BE49-F238E27FC236}">
              <a16:creationId xmlns:a16="http://schemas.microsoft.com/office/drawing/2014/main" id="{B48A36CB-4A50-49F1-96E4-5FE308CD4B8F}"/>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191" name="フローチャート: 判断 190">
          <a:extLst>
            <a:ext uri="{FF2B5EF4-FFF2-40B4-BE49-F238E27FC236}">
              <a16:creationId xmlns:a16="http://schemas.microsoft.com/office/drawing/2014/main" id="{3654B9E9-99BC-4046-BF94-36046A1A5A02}"/>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192" name="フローチャート: 判断 191">
          <a:extLst>
            <a:ext uri="{FF2B5EF4-FFF2-40B4-BE49-F238E27FC236}">
              <a16:creationId xmlns:a16="http://schemas.microsoft.com/office/drawing/2014/main" id="{888E2C78-D985-4954-9566-0C331908123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193" name="フローチャート: 判断 192">
          <a:extLst>
            <a:ext uri="{FF2B5EF4-FFF2-40B4-BE49-F238E27FC236}">
              <a16:creationId xmlns:a16="http://schemas.microsoft.com/office/drawing/2014/main" id="{E5166991-D581-4563-AAC1-E5350A505FA7}"/>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194" name="フローチャート: 判断 193">
          <a:extLst>
            <a:ext uri="{FF2B5EF4-FFF2-40B4-BE49-F238E27FC236}">
              <a16:creationId xmlns:a16="http://schemas.microsoft.com/office/drawing/2014/main" id="{3B695310-AE0B-41BD-9D0F-4620A397653C}"/>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91E8E90-A7C9-4F40-B12C-BBD6F6AC08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7C094DD5-056B-434B-98C6-D472A37DA5A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38334CDA-5E04-475E-8AC8-483E6FFDCBE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D6E8197-227A-4800-AD36-EEA150DAAB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7C6C1D3-7AA8-43FB-8877-37E8EE8E9B2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92456</xdr:rowOff>
    </xdr:from>
    <xdr:to>
      <xdr:col>24</xdr:col>
      <xdr:colOff>114300</xdr:colOff>
      <xdr:row>80</xdr:row>
      <xdr:rowOff>22606</xdr:rowOff>
    </xdr:to>
    <xdr:sp macro="" textlink="">
      <xdr:nvSpPr>
        <xdr:cNvPr id="200" name="楕円 199">
          <a:extLst>
            <a:ext uri="{FF2B5EF4-FFF2-40B4-BE49-F238E27FC236}">
              <a16:creationId xmlns:a16="http://schemas.microsoft.com/office/drawing/2014/main" id="{29CA3809-F3D2-4FB3-AEB2-65CC7F5203CF}"/>
            </a:ext>
          </a:extLst>
        </xdr:cNvPr>
        <xdr:cNvSpPr/>
      </xdr:nvSpPr>
      <xdr:spPr>
        <a:xfrm>
          <a:off x="45847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115333</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46D7BF6A-EF2F-4F08-82C5-2F529327FBD5}"/>
            </a:ext>
          </a:extLst>
        </xdr:cNvPr>
        <xdr:cNvSpPr txBox="1"/>
      </xdr:nvSpPr>
      <xdr:spPr>
        <a:xfrm>
          <a:off x="4673600" y="1348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85598</xdr:rowOff>
    </xdr:from>
    <xdr:to>
      <xdr:col>20</xdr:col>
      <xdr:colOff>38100</xdr:colOff>
      <xdr:row>80</xdr:row>
      <xdr:rowOff>15748</xdr:rowOff>
    </xdr:to>
    <xdr:sp macro="" textlink="">
      <xdr:nvSpPr>
        <xdr:cNvPr id="202" name="楕円 201">
          <a:extLst>
            <a:ext uri="{FF2B5EF4-FFF2-40B4-BE49-F238E27FC236}">
              <a16:creationId xmlns:a16="http://schemas.microsoft.com/office/drawing/2014/main" id="{7C611FEA-4871-4884-8CCA-7E0CE661BA7E}"/>
            </a:ext>
          </a:extLst>
        </xdr:cNvPr>
        <xdr:cNvSpPr/>
      </xdr:nvSpPr>
      <xdr:spPr>
        <a:xfrm>
          <a:off x="37465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136398</xdr:rowOff>
    </xdr:from>
    <xdr:to>
      <xdr:col>24</xdr:col>
      <xdr:colOff>63500</xdr:colOff>
      <xdr:row>79</xdr:row>
      <xdr:rowOff>143256</xdr:rowOff>
    </xdr:to>
    <xdr:cxnSp macro="">
      <xdr:nvCxnSpPr>
        <xdr:cNvPr id="203" name="直線コネクタ 202">
          <a:extLst>
            <a:ext uri="{FF2B5EF4-FFF2-40B4-BE49-F238E27FC236}">
              <a16:creationId xmlns:a16="http://schemas.microsoft.com/office/drawing/2014/main" id="{B17F0086-573D-4653-BAD6-A56391945E99}"/>
            </a:ext>
          </a:extLst>
        </xdr:cNvPr>
        <xdr:cNvCxnSpPr/>
      </xdr:nvCxnSpPr>
      <xdr:spPr>
        <a:xfrm>
          <a:off x="3797300" y="136809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39878</xdr:rowOff>
    </xdr:from>
    <xdr:to>
      <xdr:col>15</xdr:col>
      <xdr:colOff>101600</xdr:colOff>
      <xdr:row>79</xdr:row>
      <xdr:rowOff>141478</xdr:rowOff>
    </xdr:to>
    <xdr:sp macro="" textlink="">
      <xdr:nvSpPr>
        <xdr:cNvPr id="204" name="楕円 203">
          <a:extLst>
            <a:ext uri="{FF2B5EF4-FFF2-40B4-BE49-F238E27FC236}">
              <a16:creationId xmlns:a16="http://schemas.microsoft.com/office/drawing/2014/main" id="{55B1E106-70BE-4FAB-B2B6-B8F4112F54B5}"/>
            </a:ext>
          </a:extLst>
        </xdr:cNvPr>
        <xdr:cNvSpPr/>
      </xdr:nvSpPr>
      <xdr:spPr>
        <a:xfrm>
          <a:off x="2857500" y="135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90678</xdr:rowOff>
    </xdr:from>
    <xdr:to>
      <xdr:col>19</xdr:col>
      <xdr:colOff>177800</xdr:colOff>
      <xdr:row>79</xdr:row>
      <xdr:rowOff>136398</xdr:rowOff>
    </xdr:to>
    <xdr:cxnSp macro="">
      <xdr:nvCxnSpPr>
        <xdr:cNvPr id="205" name="直線コネクタ 204">
          <a:extLst>
            <a:ext uri="{FF2B5EF4-FFF2-40B4-BE49-F238E27FC236}">
              <a16:creationId xmlns:a16="http://schemas.microsoft.com/office/drawing/2014/main" id="{B7DC7759-E9DC-4372-8EC4-C18F93F2A39C}"/>
            </a:ext>
          </a:extLst>
        </xdr:cNvPr>
        <xdr:cNvCxnSpPr/>
      </xdr:nvCxnSpPr>
      <xdr:spPr>
        <a:xfrm>
          <a:off x="2908300" y="136352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10161</xdr:rowOff>
    </xdr:from>
    <xdr:to>
      <xdr:col>10</xdr:col>
      <xdr:colOff>165100</xdr:colOff>
      <xdr:row>79</xdr:row>
      <xdr:rowOff>111761</xdr:rowOff>
    </xdr:to>
    <xdr:sp macro="" textlink="">
      <xdr:nvSpPr>
        <xdr:cNvPr id="206" name="楕円 205">
          <a:extLst>
            <a:ext uri="{FF2B5EF4-FFF2-40B4-BE49-F238E27FC236}">
              <a16:creationId xmlns:a16="http://schemas.microsoft.com/office/drawing/2014/main" id="{E8B5840C-DCC2-4E99-92F4-44C0AC0571CC}"/>
            </a:ext>
          </a:extLst>
        </xdr:cNvPr>
        <xdr:cNvSpPr/>
      </xdr:nvSpPr>
      <xdr:spPr>
        <a:xfrm>
          <a:off x="1968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60961</xdr:rowOff>
    </xdr:from>
    <xdr:to>
      <xdr:col>15</xdr:col>
      <xdr:colOff>50800</xdr:colOff>
      <xdr:row>79</xdr:row>
      <xdr:rowOff>90678</xdr:rowOff>
    </xdr:to>
    <xdr:cxnSp macro="">
      <xdr:nvCxnSpPr>
        <xdr:cNvPr id="207" name="直線コネクタ 206">
          <a:extLst>
            <a:ext uri="{FF2B5EF4-FFF2-40B4-BE49-F238E27FC236}">
              <a16:creationId xmlns:a16="http://schemas.microsoft.com/office/drawing/2014/main" id="{20FECA6F-045F-4E71-8E0F-EA97D1AA2398}"/>
            </a:ext>
          </a:extLst>
        </xdr:cNvPr>
        <xdr:cNvCxnSpPr/>
      </xdr:nvCxnSpPr>
      <xdr:spPr>
        <a:xfrm>
          <a:off x="2019300" y="136055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14732</xdr:rowOff>
    </xdr:from>
    <xdr:to>
      <xdr:col>6</xdr:col>
      <xdr:colOff>38100</xdr:colOff>
      <xdr:row>79</xdr:row>
      <xdr:rowOff>116332</xdr:rowOff>
    </xdr:to>
    <xdr:sp macro="" textlink="">
      <xdr:nvSpPr>
        <xdr:cNvPr id="208" name="楕円 207">
          <a:extLst>
            <a:ext uri="{FF2B5EF4-FFF2-40B4-BE49-F238E27FC236}">
              <a16:creationId xmlns:a16="http://schemas.microsoft.com/office/drawing/2014/main" id="{1BA9A664-AEF8-450C-B969-A7420CC9F052}"/>
            </a:ext>
          </a:extLst>
        </xdr:cNvPr>
        <xdr:cNvSpPr/>
      </xdr:nvSpPr>
      <xdr:spPr>
        <a:xfrm>
          <a:off x="1079500" y="1355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60961</xdr:rowOff>
    </xdr:from>
    <xdr:to>
      <xdr:col>10</xdr:col>
      <xdr:colOff>114300</xdr:colOff>
      <xdr:row>79</xdr:row>
      <xdr:rowOff>65532</xdr:rowOff>
    </xdr:to>
    <xdr:cxnSp macro="">
      <xdr:nvCxnSpPr>
        <xdr:cNvPr id="209" name="直線コネクタ 208">
          <a:extLst>
            <a:ext uri="{FF2B5EF4-FFF2-40B4-BE49-F238E27FC236}">
              <a16:creationId xmlns:a16="http://schemas.microsoft.com/office/drawing/2014/main" id="{CC921FD6-29E2-4D71-82B7-F3C8AF40CEFC}"/>
            </a:ext>
          </a:extLst>
        </xdr:cNvPr>
        <xdr:cNvCxnSpPr/>
      </xdr:nvCxnSpPr>
      <xdr:spPr>
        <a:xfrm flipV="1">
          <a:off x="1130300" y="1360551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210" name="n_1aveValue【福祉施設】&#10;有形固定資産減価償却率">
          <a:extLst>
            <a:ext uri="{FF2B5EF4-FFF2-40B4-BE49-F238E27FC236}">
              <a16:creationId xmlns:a16="http://schemas.microsoft.com/office/drawing/2014/main" id="{4F291DC5-BDA7-4A9A-A9F7-2B4FF4DA7F56}"/>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211" name="n_2aveValue【福祉施設】&#10;有形固定資産減価償却率">
          <a:extLst>
            <a:ext uri="{FF2B5EF4-FFF2-40B4-BE49-F238E27FC236}">
              <a16:creationId xmlns:a16="http://schemas.microsoft.com/office/drawing/2014/main" id="{FEE267DF-0D16-4465-9B14-FAD9339B6C9A}"/>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212" name="n_3aveValue【福祉施設】&#10;有形固定資産減価償却率">
          <a:extLst>
            <a:ext uri="{FF2B5EF4-FFF2-40B4-BE49-F238E27FC236}">
              <a16:creationId xmlns:a16="http://schemas.microsoft.com/office/drawing/2014/main" id="{3C16BE16-5683-49D9-A662-113902F5C27F}"/>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213" name="n_4aveValue【福祉施設】&#10;有形固定資産減価償却率">
          <a:extLst>
            <a:ext uri="{FF2B5EF4-FFF2-40B4-BE49-F238E27FC236}">
              <a16:creationId xmlns:a16="http://schemas.microsoft.com/office/drawing/2014/main" id="{D52B08B9-A458-47D5-8119-B16276456422}"/>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32275</xdr:rowOff>
    </xdr:from>
    <xdr:ext cx="405111" cy="259045"/>
    <xdr:sp macro="" textlink="">
      <xdr:nvSpPr>
        <xdr:cNvPr id="214" name="n_1mainValue【福祉施設】&#10;有形固定資産減価償却率">
          <a:extLst>
            <a:ext uri="{FF2B5EF4-FFF2-40B4-BE49-F238E27FC236}">
              <a16:creationId xmlns:a16="http://schemas.microsoft.com/office/drawing/2014/main" id="{20EA2ADF-6DF3-4752-BC04-FD887955A8A2}"/>
            </a:ext>
          </a:extLst>
        </xdr:cNvPr>
        <xdr:cNvSpPr txBox="1"/>
      </xdr:nvSpPr>
      <xdr:spPr>
        <a:xfrm>
          <a:off x="3582044" y="1340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158005</xdr:rowOff>
    </xdr:from>
    <xdr:ext cx="405111" cy="259045"/>
    <xdr:sp macro="" textlink="">
      <xdr:nvSpPr>
        <xdr:cNvPr id="215" name="n_2mainValue【福祉施設】&#10;有形固定資産減価償却率">
          <a:extLst>
            <a:ext uri="{FF2B5EF4-FFF2-40B4-BE49-F238E27FC236}">
              <a16:creationId xmlns:a16="http://schemas.microsoft.com/office/drawing/2014/main" id="{A1FEAC2C-6CF2-423F-B763-C4BC3D12A8E9}"/>
            </a:ext>
          </a:extLst>
        </xdr:cNvPr>
        <xdr:cNvSpPr txBox="1"/>
      </xdr:nvSpPr>
      <xdr:spPr>
        <a:xfrm>
          <a:off x="2705744" y="1335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128288</xdr:rowOff>
    </xdr:from>
    <xdr:ext cx="405111" cy="259045"/>
    <xdr:sp macro="" textlink="">
      <xdr:nvSpPr>
        <xdr:cNvPr id="216" name="n_3mainValue【福祉施設】&#10;有形固定資産減価償却率">
          <a:extLst>
            <a:ext uri="{FF2B5EF4-FFF2-40B4-BE49-F238E27FC236}">
              <a16:creationId xmlns:a16="http://schemas.microsoft.com/office/drawing/2014/main" id="{B00D8DCC-4FB7-4384-8765-6D5EF837653C}"/>
            </a:ext>
          </a:extLst>
        </xdr:cNvPr>
        <xdr:cNvSpPr txBox="1"/>
      </xdr:nvSpPr>
      <xdr:spPr>
        <a:xfrm>
          <a:off x="1816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132859</xdr:rowOff>
    </xdr:from>
    <xdr:ext cx="405111" cy="259045"/>
    <xdr:sp macro="" textlink="">
      <xdr:nvSpPr>
        <xdr:cNvPr id="217" name="n_4mainValue【福祉施設】&#10;有形固定資産減価償却率">
          <a:extLst>
            <a:ext uri="{FF2B5EF4-FFF2-40B4-BE49-F238E27FC236}">
              <a16:creationId xmlns:a16="http://schemas.microsoft.com/office/drawing/2014/main" id="{C1D8C920-0EEF-4C92-90EE-3885D0BE4B5C}"/>
            </a:ext>
          </a:extLst>
        </xdr:cNvPr>
        <xdr:cNvSpPr txBox="1"/>
      </xdr:nvSpPr>
      <xdr:spPr>
        <a:xfrm>
          <a:off x="927744" y="1333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E7E46150-140B-457F-BC15-404843174D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9EF1D040-24BE-443C-AB6F-C08C3B92F0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8B049377-E3D8-431C-9DA9-B454C7F530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69265A0F-7EAC-4005-9DF9-D5DD4511AF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E2E41FA2-152A-4F68-89CF-EB2DF8F552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A837BCC0-7259-4179-A62B-5EE5EDBEA20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D892EE80-89C6-4578-98DB-1B9A60233DC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892C3EB6-2387-435E-817E-CA799282CBD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5AAD4A1C-378E-46A2-B2BB-09B7361B0D2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BB0FCD2B-85E5-42FD-97F3-F9E7376EAA2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28" name="直線コネクタ 227">
          <a:extLst>
            <a:ext uri="{FF2B5EF4-FFF2-40B4-BE49-F238E27FC236}">
              <a16:creationId xmlns:a16="http://schemas.microsoft.com/office/drawing/2014/main" id="{872CFEB3-D7FF-46A1-8390-9973C421011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9" name="テキスト ボックス 228">
          <a:extLst>
            <a:ext uri="{FF2B5EF4-FFF2-40B4-BE49-F238E27FC236}">
              <a16:creationId xmlns:a16="http://schemas.microsoft.com/office/drawing/2014/main" id="{287057E1-5D01-491D-95B8-3CB6F032CF4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0" name="直線コネクタ 229">
          <a:extLst>
            <a:ext uri="{FF2B5EF4-FFF2-40B4-BE49-F238E27FC236}">
              <a16:creationId xmlns:a16="http://schemas.microsoft.com/office/drawing/2014/main" id="{7E630A9A-9BDE-49BE-BEAA-82FB826881E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1" name="テキスト ボックス 230">
          <a:extLst>
            <a:ext uri="{FF2B5EF4-FFF2-40B4-BE49-F238E27FC236}">
              <a16:creationId xmlns:a16="http://schemas.microsoft.com/office/drawing/2014/main" id="{9793CFE8-3C91-4792-8815-F3E221CFEE0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2" name="直線コネクタ 231">
          <a:extLst>
            <a:ext uri="{FF2B5EF4-FFF2-40B4-BE49-F238E27FC236}">
              <a16:creationId xmlns:a16="http://schemas.microsoft.com/office/drawing/2014/main" id="{5DDE16FA-D67D-4F60-B0A0-A3D1FA3D152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3" name="テキスト ボックス 232">
          <a:extLst>
            <a:ext uri="{FF2B5EF4-FFF2-40B4-BE49-F238E27FC236}">
              <a16:creationId xmlns:a16="http://schemas.microsoft.com/office/drawing/2014/main" id="{2A88416E-8ADD-49A2-A0C1-2449F5D40C6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4" name="直線コネクタ 233">
          <a:extLst>
            <a:ext uri="{FF2B5EF4-FFF2-40B4-BE49-F238E27FC236}">
              <a16:creationId xmlns:a16="http://schemas.microsoft.com/office/drawing/2014/main" id="{A3BAC194-752B-477E-B267-7089E5BE678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5" name="テキスト ボックス 234">
          <a:extLst>
            <a:ext uri="{FF2B5EF4-FFF2-40B4-BE49-F238E27FC236}">
              <a16:creationId xmlns:a16="http://schemas.microsoft.com/office/drawing/2014/main" id="{30E49318-5932-4A8F-A699-3F32A84EA38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6" name="直線コネクタ 235">
          <a:extLst>
            <a:ext uri="{FF2B5EF4-FFF2-40B4-BE49-F238E27FC236}">
              <a16:creationId xmlns:a16="http://schemas.microsoft.com/office/drawing/2014/main" id="{C6FAB406-18A7-4D01-BA91-1C0E29162BC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7" name="テキスト ボックス 236">
          <a:extLst>
            <a:ext uri="{FF2B5EF4-FFF2-40B4-BE49-F238E27FC236}">
              <a16:creationId xmlns:a16="http://schemas.microsoft.com/office/drawing/2014/main" id="{1A75975E-DD5B-47FD-91D7-22CF9EC3B09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38" name="直線コネクタ 237">
          <a:extLst>
            <a:ext uri="{FF2B5EF4-FFF2-40B4-BE49-F238E27FC236}">
              <a16:creationId xmlns:a16="http://schemas.microsoft.com/office/drawing/2014/main" id="{C2D84D73-5797-4720-8C79-60146C74C9A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9" name="テキスト ボックス 238">
          <a:extLst>
            <a:ext uri="{FF2B5EF4-FFF2-40B4-BE49-F238E27FC236}">
              <a16:creationId xmlns:a16="http://schemas.microsoft.com/office/drawing/2014/main" id="{FAC71A91-9C00-48BF-B1D8-48F5272077D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E515C354-2B8F-4B14-9E2E-B266F49250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65A47FB1-B213-4AF2-AA35-5519FE2819C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1ABDB929-5FDF-4F35-ACDC-22A40611F77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243" name="直線コネクタ 242">
          <a:extLst>
            <a:ext uri="{FF2B5EF4-FFF2-40B4-BE49-F238E27FC236}">
              <a16:creationId xmlns:a16="http://schemas.microsoft.com/office/drawing/2014/main" id="{8CD9EE29-F2B3-4EED-8A50-411384F40762}"/>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244" name="【福祉施設】&#10;一人当たり面積最小値テキスト">
          <a:extLst>
            <a:ext uri="{FF2B5EF4-FFF2-40B4-BE49-F238E27FC236}">
              <a16:creationId xmlns:a16="http://schemas.microsoft.com/office/drawing/2014/main" id="{F804BFB0-0F2B-4822-9FF0-61AAF8601281}"/>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245" name="直線コネクタ 244">
          <a:extLst>
            <a:ext uri="{FF2B5EF4-FFF2-40B4-BE49-F238E27FC236}">
              <a16:creationId xmlns:a16="http://schemas.microsoft.com/office/drawing/2014/main" id="{DBD40791-1D98-4921-BC6B-090E451AED95}"/>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246" name="【福祉施設】&#10;一人当たり面積最大値テキスト">
          <a:extLst>
            <a:ext uri="{FF2B5EF4-FFF2-40B4-BE49-F238E27FC236}">
              <a16:creationId xmlns:a16="http://schemas.microsoft.com/office/drawing/2014/main" id="{5686D673-EB10-40C0-BE8D-712A25A135EF}"/>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247" name="直線コネクタ 246">
          <a:extLst>
            <a:ext uri="{FF2B5EF4-FFF2-40B4-BE49-F238E27FC236}">
              <a16:creationId xmlns:a16="http://schemas.microsoft.com/office/drawing/2014/main" id="{65210667-4C79-42F6-9DDB-D1D03626B6FF}"/>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248" name="【福祉施設】&#10;一人当たり面積平均値テキスト">
          <a:extLst>
            <a:ext uri="{FF2B5EF4-FFF2-40B4-BE49-F238E27FC236}">
              <a16:creationId xmlns:a16="http://schemas.microsoft.com/office/drawing/2014/main" id="{8044494A-7FE5-42C1-913E-89D848F5BA6B}"/>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249" name="フローチャート: 判断 248">
          <a:extLst>
            <a:ext uri="{FF2B5EF4-FFF2-40B4-BE49-F238E27FC236}">
              <a16:creationId xmlns:a16="http://schemas.microsoft.com/office/drawing/2014/main" id="{6FD00272-6579-43EC-83B9-1EA7D685B96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250" name="フローチャート: 判断 249">
          <a:extLst>
            <a:ext uri="{FF2B5EF4-FFF2-40B4-BE49-F238E27FC236}">
              <a16:creationId xmlns:a16="http://schemas.microsoft.com/office/drawing/2014/main" id="{A08958E5-A0E5-4FFF-B0F3-77B644262B9A}"/>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251" name="フローチャート: 判断 250">
          <a:extLst>
            <a:ext uri="{FF2B5EF4-FFF2-40B4-BE49-F238E27FC236}">
              <a16:creationId xmlns:a16="http://schemas.microsoft.com/office/drawing/2014/main" id="{77CEB2F6-A2BE-4E3F-A77E-6C6786C7747F}"/>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252" name="フローチャート: 判断 251">
          <a:extLst>
            <a:ext uri="{FF2B5EF4-FFF2-40B4-BE49-F238E27FC236}">
              <a16:creationId xmlns:a16="http://schemas.microsoft.com/office/drawing/2014/main" id="{E4513805-5F88-4C37-AE75-7CF69F1020FD}"/>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253" name="フローチャート: 判断 252">
          <a:extLst>
            <a:ext uri="{FF2B5EF4-FFF2-40B4-BE49-F238E27FC236}">
              <a16:creationId xmlns:a16="http://schemas.microsoft.com/office/drawing/2014/main" id="{42C509CD-34B6-413E-A4DA-E9781F9E5B68}"/>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34968B79-F89E-44E1-96B9-2101105D1C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AD70AD7-E193-4943-B607-75432A0F6FF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4F40B08E-BFAB-4AAA-B663-0F831684432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CDD6A7F-2C81-483B-A69A-1DE34B1DAF1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8150C03-248D-4B0F-B164-A265D76F54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93436</xdr:rowOff>
    </xdr:from>
    <xdr:to>
      <xdr:col>55</xdr:col>
      <xdr:colOff>50800</xdr:colOff>
      <xdr:row>82</xdr:row>
      <xdr:rowOff>23586</xdr:rowOff>
    </xdr:to>
    <xdr:sp macro="" textlink="">
      <xdr:nvSpPr>
        <xdr:cNvPr id="259" name="楕円 258">
          <a:extLst>
            <a:ext uri="{FF2B5EF4-FFF2-40B4-BE49-F238E27FC236}">
              <a16:creationId xmlns:a16="http://schemas.microsoft.com/office/drawing/2014/main" id="{36F5FAEE-1D5E-4867-B6A3-9504B4F871BC}"/>
            </a:ext>
          </a:extLst>
        </xdr:cNvPr>
        <xdr:cNvSpPr/>
      </xdr:nvSpPr>
      <xdr:spPr>
        <a:xfrm>
          <a:off x="104267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116313</xdr:rowOff>
    </xdr:from>
    <xdr:ext cx="469744" cy="259045"/>
    <xdr:sp macro="" textlink="">
      <xdr:nvSpPr>
        <xdr:cNvPr id="260" name="【福祉施設】&#10;一人当たり面積該当値テキスト">
          <a:extLst>
            <a:ext uri="{FF2B5EF4-FFF2-40B4-BE49-F238E27FC236}">
              <a16:creationId xmlns:a16="http://schemas.microsoft.com/office/drawing/2014/main" id="{394F295D-497A-467B-8900-0CAC41389A69}"/>
            </a:ext>
          </a:extLst>
        </xdr:cNvPr>
        <xdr:cNvSpPr txBox="1"/>
      </xdr:nvSpPr>
      <xdr:spPr>
        <a:xfrm>
          <a:off x="10515600"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115207</xdr:rowOff>
    </xdr:from>
    <xdr:to>
      <xdr:col>50</xdr:col>
      <xdr:colOff>165100</xdr:colOff>
      <xdr:row>82</xdr:row>
      <xdr:rowOff>45357</xdr:rowOff>
    </xdr:to>
    <xdr:sp macro="" textlink="">
      <xdr:nvSpPr>
        <xdr:cNvPr id="261" name="楕円 260">
          <a:extLst>
            <a:ext uri="{FF2B5EF4-FFF2-40B4-BE49-F238E27FC236}">
              <a16:creationId xmlns:a16="http://schemas.microsoft.com/office/drawing/2014/main" id="{E4EE6491-1E44-4797-9F29-9A884F4C5EC4}"/>
            </a:ext>
          </a:extLst>
        </xdr:cNvPr>
        <xdr:cNvSpPr/>
      </xdr:nvSpPr>
      <xdr:spPr>
        <a:xfrm>
          <a:off x="95885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81</xdr:row>
      <xdr:rowOff>166007</xdr:rowOff>
    </xdr:to>
    <xdr:cxnSp macro="">
      <xdr:nvCxnSpPr>
        <xdr:cNvPr id="262" name="直線コネクタ 261">
          <a:extLst>
            <a:ext uri="{FF2B5EF4-FFF2-40B4-BE49-F238E27FC236}">
              <a16:creationId xmlns:a16="http://schemas.microsoft.com/office/drawing/2014/main" id="{63416F32-8DD9-415A-9474-F16CF3970841}"/>
            </a:ext>
          </a:extLst>
        </xdr:cNvPr>
        <xdr:cNvCxnSpPr/>
      </xdr:nvCxnSpPr>
      <xdr:spPr>
        <a:xfrm flipV="1">
          <a:off x="9639300" y="140316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93436</xdr:rowOff>
    </xdr:from>
    <xdr:to>
      <xdr:col>46</xdr:col>
      <xdr:colOff>38100</xdr:colOff>
      <xdr:row>82</xdr:row>
      <xdr:rowOff>23586</xdr:rowOff>
    </xdr:to>
    <xdr:sp macro="" textlink="">
      <xdr:nvSpPr>
        <xdr:cNvPr id="263" name="楕円 262">
          <a:extLst>
            <a:ext uri="{FF2B5EF4-FFF2-40B4-BE49-F238E27FC236}">
              <a16:creationId xmlns:a16="http://schemas.microsoft.com/office/drawing/2014/main" id="{857131EE-FAE2-47FD-BEAD-B0422277D35F}"/>
            </a:ext>
          </a:extLst>
        </xdr:cNvPr>
        <xdr:cNvSpPr/>
      </xdr:nvSpPr>
      <xdr:spPr>
        <a:xfrm>
          <a:off x="8699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144236</xdr:rowOff>
    </xdr:from>
    <xdr:to>
      <xdr:col>50</xdr:col>
      <xdr:colOff>114300</xdr:colOff>
      <xdr:row>81</xdr:row>
      <xdr:rowOff>166007</xdr:rowOff>
    </xdr:to>
    <xdr:cxnSp macro="">
      <xdr:nvCxnSpPr>
        <xdr:cNvPr id="264" name="直線コネクタ 263">
          <a:extLst>
            <a:ext uri="{FF2B5EF4-FFF2-40B4-BE49-F238E27FC236}">
              <a16:creationId xmlns:a16="http://schemas.microsoft.com/office/drawing/2014/main" id="{FE2696AA-7D59-41FA-9589-13BD3C642E8E}"/>
            </a:ext>
          </a:extLst>
        </xdr:cNvPr>
        <xdr:cNvCxnSpPr/>
      </xdr:nvCxnSpPr>
      <xdr:spPr>
        <a:xfrm>
          <a:off x="8750300" y="140316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82550</xdr:rowOff>
    </xdr:from>
    <xdr:to>
      <xdr:col>41</xdr:col>
      <xdr:colOff>101600</xdr:colOff>
      <xdr:row>82</xdr:row>
      <xdr:rowOff>12700</xdr:rowOff>
    </xdr:to>
    <xdr:sp macro="" textlink="">
      <xdr:nvSpPr>
        <xdr:cNvPr id="265" name="楕円 264">
          <a:extLst>
            <a:ext uri="{FF2B5EF4-FFF2-40B4-BE49-F238E27FC236}">
              <a16:creationId xmlns:a16="http://schemas.microsoft.com/office/drawing/2014/main" id="{1A114FF3-5884-437C-AD01-C2AC1D9AD79D}"/>
            </a:ext>
          </a:extLst>
        </xdr:cNvPr>
        <xdr:cNvSpPr/>
      </xdr:nvSpPr>
      <xdr:spPr>
        <a:xfrm>
          <a:off x="7810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133350</xdr:rowOff>
    </xdr:from>
    <xdr:to>
      <xdr:col>45</xdr:col>
      <xdr:colOff>177800</xdr:colOff>
      <xdr:row>81</xdr:row>
      <xdr:rowOff>144236</xdr:rowOff>
    </xdr:to>
    <xdr:cxnSp macro="">
      <xdr:nvCxnSpPr>
        <xdr:cNvPr id="266" name="直線コネクタ 265">
          <a:extLst>
            <a:ext uri="{FF2B5EF4-FFF2-40B4-BE49-F238E27FC236}">
              <a16:creationId xmlns:a16="http://schemas.microsoft.com/office/drawing/2014/main" id="{E004F414-3D14-40FC-8E1C-54F68E30FF20}"/>
            </a:ext>
          </a:extLst>
        </xdr:cNvPr>
        <xdr:cNvCxnSpPr/>
      </xdr:nvCxnSpPr>
      <xdr:spPr>
        <a:xfrm>
          <a:off x="7861300" y="14020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115207</xdr:rowOff>
    </xdr:from>
    <xdr:to>
      <xdr:col>36</xdr:col>
      <xdr:colOff>165100</xdr:colOff>
      <xdr:row>82</xdr:row>
      <xdr:rowOff>45357</xdr:rowOff>
    </xdr:to>
    <xdr:sp macro="" textlink="">
      <xdr:nvSpPr>
        <xdr:cNvPr id="267" name="楕円 266">
          <a:extLst>
            <a:ext uri="{FF2B5EF4-FFF2-40B4-BE49-F238E27FC236}">
              <a16:creationId xmlns:a16="http://schemas.microsoft.com/office/drawing/2014/main" id="{BB015FC3-DDEC-42E2-8484-D125086F2EF2}"/>
            </a:ext>
          </a:extLst>
        </xdr:cNvPr>
        <xdr:cNvSpPr/>
      </xdr:nvSpPr>
      <xdr:spPr>
        <a:xfrm>
          <a:off x="69215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133350</xdr:rowOff>
    </xdr:from>
    <xdr:to>
      <xdr:col>41</xdr:col>
      <xdr:colOff>50800</xdr:colOff>
      <xdr:row>81</xdr:row>
      <xdr:rowOff>166007</xdr:rowOff>
    </xdr:to>
    <xdr:cxnSp macro="">
      <xdr:nvCxnSpPr>
        <xdr:cNvPr id="268" name="直線コネクタ 267">
          <a:extLst>
            <a:ext uri="{FF2B5EF4-FFF2-40B4-BE49-F238E27FC236}">
              <a16:creationId xmlns:a16="http://schemas.microsoft.com/office/drawing/2014/main" id="{00F7562C-D343-43F1-BEC5-6336267521E3}"/>
            </a:ext>
          </a:extLst>
        </xdr:cNvPr>
        <xdr:cNvCxnSpPr/>
      </xdr:nvCxnSpPr>
      <xdr:spPr>
        <a:xfrm flipV="1">
          <a:off x="6972300" y="14020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269" name="n_1aveValue【福祉施設】&#10;一人当たり面積">
          <a:extLst>
            <a:ext uri="{FF2B5EF4-FFF2-40B4-BE49-F238E27FC236}">
              <a16:creationId xmlns:a16="http://schemas.microsoft.com/office/drawing/2014/main" id="{C9A451EA-1E6A-4958-9600-48E292157F32}"/>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270" name="n_2aveValue【福祉施設】&#10;一人当たり面積">
          <a:extLst>
            <a:ext uri="{FF2B5EF4-FFF2-40B4-BE49-F238E27FC236}">
              <a16:creationId xmlns:a16="http://schemas.microsoft.com/office/drawing/2014/main" id="{500520CE-52BE-48EA-87E8-062047466FB8}"/>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271" name="n_3aveValue【福祉施設】&#10;一人当たり面積">
          <a:extLst>
            <a:ext uri="{FF2B5EF4-FFF2-40B4-BE49-F238E27FC236}">
              <a16:creationId xmlns:a16="http://schemas.microsoft.com/office/drawing/2014/main" id="{71917D98-C979-4B1F-9CC3-3C7AB2958B43}"/>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272" name="n_4aveValue【福祉施設】&#10;一人当たり面積">
          <a:extLst>
            <a:ext uri="{FF2B5EF4-FFF2-40B4-BE49-F238E27FC236}">
              <a16:creationId xmlns:a16="http://schemas.microsoft.com/office/drawing/2014/main" id="{A1457FC6-B0DF-4CC8-B0D7-3049F17128E7}"/>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61884</xdr:rowOff>
    </xdr:from>
    <xdr:ext cx="469744" cy="259045"/>
    <xdr:sp macro="" textlink="">
      <xdr:nvSpPr>
        <xdr:cNvPr id="273" name="n_1mainValue【福祉施設】&#10;一人当たり面積">
          <a:extLst>
            <a:ext uri="{FF2B5EF4-FFF2-40B4-BE49-F238E27FC236}">
              <a16:creationId xmlns:a16="http://schemas.microsoft.com/office/drawing/2014/main" id="{F0E4428D-C69C-4112-BDC2-E8E7573A6457}"/>
            </a:ext>
          </a:extLst>
        </xdr:cNvPr>
        <xdr:cNvSpPr txBox="1"/>
      </xdr:nvSpPr>
      <xdr:spPr>
        <a:xfrm>
          <a:off x="9391727" y="137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40113</xdr:rowOff>
    </xdr:from>
    <xdr:ext cx="469744" cy="259045"/>
    <xdr:sp macro="" textlink="">
      <xdr:nvSpPr>
        <xdr:cNvPr id="274" name="n_2mainValue【福祉施設】&#10;一人当たり面積">
          <a:extLst>
            <a:ext uri="{FF2B5EF4-FFF2-40B4-BE49-F238E27FC236}">
              <a16:creationId xmlns:a16="http://schemas.microsoft.com/office/drawing/2014/main" id="{0770EBBC-6149-4671-96C8-42FAC94302C4}"/>
            </a:ext>
          </a:extLst>
        </xdr:cNvPr>
        <xdr:cNvSpPr txBox="1"/>
      </xdr:nvSpPr>
      <xdr:spPr>
        <a:xfrm>
          <a:off x="851542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29227</xdr:rowOff>
    </xdr:from>
    <xdr:ext cx="469744" cy="259045"/>
    <xdr:sp macro="" textlink="">
      <xdr:nvSpPr>
        <xdr:cNvPr id="275" name="n_3mainValue【福祉施設】&#10;一人当たり面積">
          <a:extLst>
            <a:ext uri="{FF2B5EF4-FFF2-40B4-BE49-F238E27FC236}">
              <a16:creationId xmlns:a16="http://schemas.microsoft.com/office/drawing/2014/main" id="{0D3F1E93-494E-43FC-B63C-1149E46ADDDC}"/>
            </a:ext>
          </a:extLst>
        </xdr:cNvPr>
        <xdr:cNvSpPr txBox="1"/>
      </xdr:nvSpPr>
      <xdr:spPr>
        <a:xfrm>
          <a:off x="7626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61884</xdr:rowOff>
    </xdr:from>
    <xdr:ext cx="469744" cy="259045"/>
    <xdr:sp macro="" textlink="">
      <xdr:nvSpPr>
        <xdr:cNvPr id="276" name="n_4mainValue【福祉施設】&#10;一人当たり面積">
          <a:extLst>
            <a:ext uri="{FF2B5EF4-FFF2-40B4-BE49-F238E27FC236}">
              <a16:creationId xmlns:a16="http://schemas.microsoft.com/office/drawing/2014/main" id="{1DD036B7-714A-4E79-B824-A5D86CC39464}"/>
            </a:ext>
          </a:extLst>
        </xdr:cNvPr>
        <xdr:cNvSpPr txBox="1"/>
      </xdr:nvSpPr>
      <xdr:spPr>
        <a:xfrm>
          <a:off x="6737427" y="137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DDFEC642-FFE8-4ECA-A762-549B3C574F4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66E9F7A4-7B0B-4E66-A4C0-2E8B5F7E23A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3EA73ACE-6C07-4561-B2A1-8EBE010AE5D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6C968E2-3CC1-43E5-982A-63F45AED161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5E6F8244-0FCF-463C-A1EA-957795A1E9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549A5255-E354-46C5-9662-76633DD15E6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50FCD86-7314-43E1-BE8F-BD40E686CF1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F3E5DFB1-7A5B-4430-86E4-E7D172B0089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A93ACA93-4964-42BF-9723-BB0F28A15DA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6D9CA5E2-B202-4244-A681-827C77686BF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3024ED6D-E0D8-4DC3-B072-CC725FDD35D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FC024E96-2E6A-497E-8B79-ADFA302907F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D1B04306-94B7-41FD-A9AE-7ED5DEF547B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577F7189-C749-479F-84B1-971098308AF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A82B887A-E2DE-4FA0-A67D-F9B39041501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D1147F0B-9257-4174-8B6A-BF99614B27A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A1AF047-0396-440E-A94C-AEB2DAD4D5A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4DA9A236-0155-4127-99A9-AEBF253105C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38F5FA23-213C-4206-97A7-EAFFC80C0FC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01E078A8-ACC9-43DA-9B5B-424231C7164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8F7C00DA-8CAE-4552-87BA-6E398653250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73A23B72-6C94-4DA3-B485-F2C3BC27C37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61A753F2-3E6D-4FD5-87D5-2190D090931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C0F52790-1F78-45D8-8A11-927DB543771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01" name="直線コネクタ 300">
          <a:extLst>
            <a:ext uri="{FF2B5EF4-FFF2-40B4-BE49-F238E27FC236}">
              <a16:creationId xmlns:a16="http://schemas.microsoft.com/office/drawing/2014/main" id="{24B98D74-1586-470C-A838-6D1C04785856}"/>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ACD17C3D-9C7F-473F-94FA-E35B2EADBB3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3" name="直線コネクタ 302">
          <a:extLst>
            <a:ext uri="{FF2B5EF4-FFF2-40B4-BE49-F238E27FC236}">
              <a16:creationId xmlns:a16="http://schemas.microsoft.com/office/drawing/2014/main" id="{70557657-DE32-4EE5-B7AB-9C0325A02E9A}"/>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6E110DD7-7D7B-4619-BD23-356685F42BF6}"/>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305" name="直線コネクタ 304">
          <a:extLst>
            <a:ext uri="{FF2B5EF4-FFF2-40B4-BE49-F238E27FC236}">
              <a16:creationId xmlns:a16="http://schemas.microsoft.com/office/drawing/2014/main" id="{0E832B6D-A302-4E44-8453-2566DF0CA6BE}"/>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CBDA1A2E-E3DF-4597-85A5-AD0A1350204D}"/>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307" name="フローチャート: 判断 306">
          <a:extLst>
            <a:ext uri="{FF2B5EF4-FFF2-40B4-BE49-F238E27FC236}">
              <a16:creationId xmlns:a16="http://schemas.microsoft.com/office/drawing/2014/main" id="{D26BA023-B92F-4BCB-92DE-DBF8C6D941A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308" name="フローチャート: 判断 307">
          <a:extLst>
            <a:ext uri="{FF2B5EF4-FFF2-40B4-BE49-F238E27FC236}">
              <a16:creationId xmlns:a16="http://schemas.microsoft.com/office/drawing/2014/main" id="{7C1676EE-C36F-45EE-B09B-A87AD6FA3DBA}"/>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309" name="フローチャート: 判断 308">
          <a:extLst>
            <a:ext uri="{FF2B5EF4-FFF2-40B4-BE49-F238E27FC236}">
              <a16:creationId xmlns:a16="http://schemas.microsoft.com/office/drawing/2014/main" id="{440B5BCE-6205-4F94-AB76-F25C71282D95}"/>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310" name="フローチャート: 判断 309">
          <a:extLst>
            <a:ext uri="{FF2B5EF4-FFF2-40B4-BE49-F238E27FC236}">
              <a16:creationId xmlns:a16="http://schemas.microsoft.com/office/drawing/2014/main" id="{0E43EC6B-0CDB-4A3F-9D32-C9EFC09F2C37}"/>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311" name="フローチャート: 判断 310">
          <a:extLst>
            <a:ext uri="{FF2B5EF4-FFF2-40B4-BE49-F238E27FC236}">
              <a16:creationId xmlns:a16="http://schemas.microsoft.com/office/drawing/2014/main" id="{D690E91B-37D7-4D58-903D-B26E30AE07B5}"/>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FE6DD131-C108-42A4-A1B1-B7E967EDFAA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BDA3B4D8-A9E4-4D04-882E-81EBF10893F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B149E78-8565-4269-9120-E17FE4806C7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10D0813-A273-4282-993E-5465C21D704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AB6E57D-1E62-4025-A8B0-8891E097EC2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27305</xdr:rowOff>
    </xdr:from>
    <xdr:to>
      <xdr:col>24</xdr:col>
      <xdr:colOff>114300</xdr:colOff>
      <xdr:row>107</xdr:row>
      <xdr:rowOff>128905</xdr:rowOff>
    </xdr:to>
    <xdr:sp macro="" textlink="">
      <xdr:nvSpPr>
        <xdr:cNvPr id="317" name="楕円 316">
          <a:extLst>
            <a:ext uri="{FF2B5EF4-FFF2-40B4-BE49-F238E27FC236}">
              <a16:creationId xmlns:a16="http://schemas.microsoft.com/office/drawing/2014/main" id="{6FD3FFCD-D64C-4354-AD74-E33BD5A8D25B}"/>
            </a:ext>
          </a:extLst>
        </xdr:cNvPr>
        <xdr:cNvSpPr/>
      </xdr:nvSpPr>
      <xdr:spPr>
        <a:xfrm>
          <a:off x="45847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5732</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8C3FAADE-A8CA-41BB-8BE5-1DC857EA4CCF}"/>
            </a:ext>
          </a:extLst>
        </xdr:cNvPr>
        <xdr:cNvSpPr txBox="1"/>
      </xdr:nvSpPr>
      <xdr:spPr>
        <a:xfrm>
          <a:off x="4673600"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166370</xdr:rowOff>
    </xdr:from>
    <xdr:to>
      <xdr:col>20</xdr:col>
      <xdr:colOff>38100</xdr:colOff>
      <xdr:row>107</xdr:row>
      <xdr:rowOff>96520</xdr:rowOff>
    </xdr:to>
    <xdr:sp macro="" textlink="">
      <xdr:nvSpPr>
        <xdr:cNvPr id="319" name="楕円 318">
          <a:extLst>
            <a:ext uri="{FF2B5EF4-FFF2-40B4-BE49-F238E27FC236}">
              <a16:creationId xmlns:a16="http://schemas.microsoft.com/office/drawing/2014/main" id="{5AE62B7D-E548-4B43-89F0-76A67A115B6D}"/>
            </a:ext>
          </a:extLst>
        </xdr:cNvPr>
        <xdr:cNvSpPr/>
      </xdr:nvSpPr>
      <xdr:spPr>
        <a:xfrm>
          <a:off x="3746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45720</xdr:rowOff>
    </xdr:from>
    <xdr:to>
      <xdr:col>24</xdr:col>
      <xdr:colOff>63500</xdr:colOff>
      <xdr:row>107</xdr:row>
      <xdr:rowOff>78105</xdr:rowOff>
    </xdr:to>
    <xdr:cxnSp macro="">
      <xdr:nvCxnSpPr>
        <xdr:cNvPr id="320" name="直線コネクタ 319">
          <a:extLst>
            <a:ext uri="{FF2B5EF4-FFF2-40B4-BE49-F238E27FC236}">
              <a16:creationId xmlns:a16="http://schemas.microsoft.com/office/drawing/2014/main" id="{BD77CA5F-D0BD-43DE-8E83-BFE502965DDE}"/>
            </a:ext>
          </a:extLst>
        </xdr:cNvPr>
        <xdr:cNvCxnSpPr/>
      </xdr:nvCxnSpPr>
      <xdr:spPr>
        <a:xfrm>
          <a:off x="3797300" y="183908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132080</xdr:rowOff>
    </xdr:from>
    <xdr:to>
      <xdr:col>15</xdr:col>
      <xdr:colOff>101600</xdr:colOff>
      <xdr:row>107</xdr:row>
      <xdr:rowOff>62230</xdr:rowOff>
    </xdr:to>
    <xdr:sp macro="" textlink="">
      <xdr:nvSpPr>
        <xdr:cNvPr id="321" name="楕円 320">
          <a:extLst>
            <a:ext uri="{FF2B5EF4-FFF2-40B4-BE49-F238E27FC236}">
              <a16:creationId xmlns:a16="http://schemas.microsoft.com/office/drawing/2014/main" id="{5AA736CA-F8E1-4680-BD10-1F8472F004EA}"/>
            </a:ext>
          </a:extLst>
        </xdr:cNvPr>
        <xdr:cNvSpPr/>
      </xdr:nvSpPr>
      <xdr:spPr>
        <a:xfrm>
          <a:off x="2857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11430</xdr:rowOff>
    </xdr:from>
    <xdr:to>
      <xdr:col>19</xdr:col>
      <xdr:colOff>177800</xdr:colOff>
      <xdr:row>107</xdr:row>
      <xdr:rowOff>45720</xdr:rowOff>
    </xdr:to>
    <xdr:cxnSp macro="">
      <xdr:nvCxnSpPr>
        <xdr:cNvPr id="322" name="直線コネクタ 321">
          <a:extLst>
            <a:ext uri="{FF2B5EF4-FFF2-40B4-BE49-F238E27FC236}">
              <a16:creationId xmlns:a16="http://schemas.microsoft.com/office/drawing/2014/main" id="{3F51A8EE-37B8-4296-8021-5C5578773AA5}"/>
            </a:ext>
          </a:extLst>
        </xdr:cNvPr>
        <xdr:cNvCxnSpPr/>
      </xdr:nvCxnSpPr>
      <xdr:spPr>
        <a:xfrm>
          <a:off x="2908300" y="18356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97789</xdr:rowOff>
    </xdr:from>
    <xdr:to>
      <xdr:col>10</xdr:col>
      <xdr:colOff>165100</xdr:colOff>
      <xdr:row>107</xdr:row>
      <xdr:rowOff>27939</xdr:rowOff>
    </xdr:to>
    <xdr:sp macro="" textlink="">
      <xdr:nvSpPr>
        <xdr:cNvPr id="323" name="楕円 322">
          <a:extLst>
            <a:ext uri="{FF2B5EF4-FFF2-40B4-BE49-F238E27FC236}">
              <a16:creationId xmlns:a16="http://schemas.microsoft.com/office/drawing/2014/main" id="{BDDEFC82-DE30-4933-9AD6-E34C3859794B}"/>
            </a:ext>
          </a:extLst>
        </xdr:cNvPr>
        <xdr:cNvSpPr/>
      </xdr:nvSpPr>
      <xdr:spPr>
        <a:xfrm>
          <a:off x="1968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148589</xdr:rowOff>
    </xdr:from>
    <xdr:to>
      <xdr:col>15</xdr:col>
      <xdr:colOff>50800</xdr:colOff>
      <xdr:row>107</xdr:row>
      <xdr:rowOff>11430</xdr:rowOff>
    </xdr:to>
    <xdr:cxnSp macro="">
      <xdr:nvCxnSpPr>
        <xdr:cNvPr id="324" name="直線コネクタ 323">
          <a:extLst>
            <a:ext uri="{FF2B5EF4-FFF2-40B4-BE49-F238E27FC236}">
              <a16:creationId xmlns:a16="http://schemas.microsoft.com/office/drawing/2014/main" id="{91A3CBE3-7272-43E0-A95A-856642F39160}"/>
            </a:ext>
          </a:extLst>
        </xdr:cNvPr>
        <xdr:cNvCxnSpPr/>
      </xdr:nvCxnSpPr>
      <xdr:spPr>
        <a:xfrm>
          <a:off x="2019300" y="183222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6350</xdr:rowOff>
    </xdr:from>
    <xdr:to>
      <xdr:col>6</xdr:col>
      <xdr:colOff>38100</xdr:colOff>
      <xdr:row>106</xdr:row>
      <xdr:rowOff>107950</xdr:rowOff>
    </xdr:to>
    <xdr:sp macro="" textlink="">
      <xdr:nvSpPr>
        <xdr:cNvPr id="325" name="楕円 324">
          <a:extLst>
            <a:ext uri="{FF2B5EF4-FFF2-40B4-BE49-F238E27FC236}">
              <a16:creationId xmlns:a16="http://schemas.microsoft.com/office/drawing/2014/main" id="{B21DFD64-EC91-4557-B558-ECCE8D482A09}"/>
            </a:ext>
          </a:extLst>
        </xdr:cNvPr>
        <xdr:cNvSpPr/>
      </xdr:nvSpPr>
      <xdr:spPr>
        <a:xfrm>
          <a:off x="1079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57150</xdr:rowOff>
    </xdr:from>
    <xdr:to>
      <xdr:col>10</xdr:col>
      <xdr:colOff>114300</xdr:colOff>
      <xdr:row>106</xdr:row>
      <xdr:rowOff>148589</xdr:rowOff>
    </xdr:to>
    <xdr:cxnSp macro="">
      <xdr:nvCxnSpPr>
        <xdr:cNvPr id="326" name="直線コネクタ 325">
          <a:extLst>
            <a:ext uri="{FF2B5EF4-FFF2-40B4-BE49-F238E27FC236}">
              <a16:creationId xmlns:a16="http://schemas.microsoft.com/office/drawing/2014/main" id="{D0A7DC3F-DFF6-47EE-A39B-E75908622799}"/>
            </a:ext>
          </a:extLst>
        </xdr:cNvPr>
        <xdr:cNvCxnSpPr/>
      </xdr:nvCxnSpPr>
      <xdr:spPr>
        <a:xfrm>
          <a:off x="1130300" y="1823085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327" name="n_1aveValue【市民会館】&#10;有形固定資産減価償却率">
          <a:extLst>
            <a:ext uri="{FF2B5EF4-FFF2-40B4-BE49-F238E27FC236}">
              <a16:creationId xmlns:a16="http://schemas.microsoft.com/office/drawing/2014/main" id="{007CB377-7968-4E5B-B6B7-7D6AABE98C5F}"/>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328" name="n_2aveValue【市民会館】&#10;有形固定資産減価償却率">
          <a:extLst>
            <a:ext uri="{FF2B5EF4-FFF2-40B4-BE49-F238E27FC236}">
              <a16:creationId xmlns:a16="http://schemas.microsoft.com/office/drawing/2014/main" id="{E0533C9E-7112-4E7D-A30B-F86A91F1764A}"/>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329" name="n_3aveValue【市民会館】&#10;有形固定資産減価償却率">
          <a:extLst>
            <a:ext uri="{FF2B5EF4-FFF2-40B4-BE49-F238E27FC236}">
              <a16:creationId xmlns:a16="http://schemas.microsoft.com/office/drawing/2014/main" id="{CF6B6ABD-BE03-4EFE-A98E-D0E2C1D11125}"/>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330" name="n_4aveValue【市民会館】&#10;有形固定資産減価償却率">
          <a:extLst>
            <a:ext uri="{FF2B5EF4-FFF2-40B4-BE49-F238E27FC236}">
              <a16:creationId xmlns:a16="http://schemas.microsoft.com/office/drawing/2014/main" id="{B263A898-13EF-48E3-9EC8-459DD2B02DA4}"/>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87647</xdr:rowOff>
    </xdr:from>
    <xdr:ext cx="405111" cy="259045"/>
    <xdr:sp macro="" textlink="">
      <xdr:nvSpPr>
        <xdr:cNvPr id="331" name="n_1mainValue【市民会館】&#10;有形固定資産減価償却率">
          <a:extLst>
            <a:ext uri="{FF2B5EF4-FFF2-40B4-BE49-F238E27FC236}">
              <a16:creationId xmlns:a16="http://schemas.microsoft.com/office/drawing/2014/main" id="{9F3082EF-0E90-425B-BE8C-C367B38E920D}"/>
            </a:ext>
          </a:extLst>
        </xdr:cNvPr>
        <xdr:cNvSpPr txBox="1"/>
      </xdr:nvSpPr>
      <xdr:spPr>
        <a:xfrm>
          <a:off x="3582044" y="184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53357</xdr:rowOff>
    </xdr:from>
    <xdr:ext cx="405111" cy="259045"/>
    <xdr:sp macro="" textlink="">
      <xdr:nvSpPr>
        <xdr:cNvPr id="332" name="n_2mainValue【市民会館】&#10;有形固定資産減価償却率">
          <a:extLst>
            <a:ext uri="{FF2B5EF4-FFF2-40B4-BE49-F238E27FC236}">
              <a16:creationId xmlns:a16="http://schemas.microsoft.com/office/drawing/2014/main" id="{BEDC3E0E-F489-4BD0-8859-4D83283ABC1C}"/>
            </a:ext>
          </a:extLst>
        </xdr:cNvPr>
        <xdr:cNvSpPr txBox="1"/>
      </xdr:nvSpPr>
      <xdr:spPr>
        <a:xfrm>
          <a:off x="27057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19066</xdr:rowOff>
    </xdr:from>
    <xdr:ext cx="405111" cy="259045"/>
    <xdr:sp macro="" textlink="">
      <xdr:nvSpPr>
        <xdr:cNvPr id="333" name="n_3mainValue【市民会館】&#10;有形固定資産減価償却率">
          <a:extLst>
            <a:ext uri="{FF2B5EF4-FFF2-40B4-BE49-F238E27FC236}">
              <a16:creationId xmlns:a16="http://schemas.microsoft.com/office/drawing/2014/main" id="{BF9D3A22-EEB8-48E9-BE1A-EB5F1B5BD16C}"/>
            </a:ext>
          </a:extLst>
        </xdr:cNvPr>
        <xdr:cNvSpPr txBox="1"/>
      </xdr:nvSpPr>
      <xdr:spPr>
        <a:xfrm>
          <a:off x="18167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99077</xdr:rowOff>
    </xdr:from>
    <xdr:ext cx="405111" cy="259045"/>
    <xdr:sp macro="" textlink="">
      <xdr:nvSpPr>
        <xdr:cNvPr id="334" name="n_4mainValue【市民会館】&#10;有形固定資産減価償却率">
          <a:extLst>
            <a:ext uri="{FF2B5EF4-FFF2-40B4-BE49-F238E27FC236}">
              <a16:creationId xmlns:a16="http://schemas.microsoft.com/office/drawing/2014/main" id="{F58AB28F-50AE-4854-A1BE-C36712666798}"/>
            </a:ext>
          </a:extLst>
        </xdr:cNvPr>
        <xdr:cNvSpPr txBox="1"/>
      </xdr:nvSpPr>
      <xdr:spPr>
        <a:xfrm>
          <a:off x="927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4556B7D7-2F98-41B5-93B4-21AD5A19B91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F367F0D3-E757-4C9A-AB2A-B1B1BC19E6A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51BA47DF-2748-4BB6-8445-EF420A026D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E9CF4EED-ACB6-4801-9E0E-5256B77E824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987A293C-7CCB-4A92-9B6C-69C45A45E34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BAF9AC18-D641-4E7D-80D6-092622AD79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EA733E3F-CF63-42DD-902D-48897581B6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BF286032-CF0D-4696-89C2-8584B78E301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BE6F6B97-6B5D-415A-B1C1-BECB54EC795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9166B707-C667-4E16-BCEB-842929C3BE8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5" name="直線コネクタ 344">
          <a:extLst>
            <a:ext uri="{FF2B5EF4-FFF2-40B4-BE49-F238E27FC236}">
              <a16:creationId xmlns:a16="http://schemas.microsoft.com/office/drawing/2014/main" id="{D8B09A27-D365-4443-B7C7-9A61DD46EAB4}"/>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6" name="テキスト ボックス 345">
          <a:extLst>
            <a:ext uri="{FF2B5EF4-FFF2-40B4-BE49-F238E27FC236}">
              <a16:creationId xmlns:a16="http://schemas.microsoft.com/office/drawing/2014/main" id="{DC09FA42-8B05-4D5A-9B92-6FDCCC1E8A0C}"/>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3B544454-8710-42A4-A5F2-762F8CC9B16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ADBFEA7F-6D03-47BC-A649-651039D92D8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49" name="直線コネクタ 348">
          <a:extLst>
            <a:ext uri="{FF2B5EF4-FFF2-40B4-BE49-F238E27FC236}">
              <a16:creationId xmlns:a16="http://schemas.microsoft.com/office/drawing/2014/main" id="{F36D8107-72E1-4278-9B38-094364013311}"/>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0" name="テキスト ボックス 349">
          <a:extLst>
            <a:ext uri="{FF2B5EF4-FFF2-40B4-BE49-F238E27FC236}">
              <a16:creationId xmlns:a16="http://schemas.microsoft.com/office/drawing/2014/main" id="{6DC53FD9-0685-4EC1-B2B6-7CAF4A180BF9}"/>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AEB0A66A-F241-48DD-89BB-C718BF43609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F1A9D1A5-4278-4F05-94BC-CD9AA9B3D66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299E8D87-A061-4480-8B9E-2FD683AB220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354" name="直線コネクタ 353">
          <a:extLst>
            <a:ext uri="{FF2B5EF4-FFF2-40B4-BE49-F238E27FC236}">
              <a16:creationId xmlns:a16="http://schemas.microsoft.com/office/drawing/2014/main" id="{C7638D55-BF46-40E4-A6A9-D5438650F8F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355" name="【市民会館】&#10;一人当たり面積最小値テキスト">
          <a:extLst>
            <a:ext uri="{FF2B5EF4-FFF2-40B4-BE49-F238E27FC236}">
              <a16:creationId xmlns:a16="http://schemas.microsoft.com/office/drawing/2014/main" id="{87CECA81-7149-4755-9301-021DD72A6483}"/>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356" name="直線コネクタ 355">
          <a:extLst>
            <a:ext uri="{FF2B5EF4-FFF2-40B4-BE49-F238E27FC236}">
              <a16:creationId xmlns:a16="http://schemas.microsoft.com/office/drawing/2014/main" id="{12487848-F94E-4449-9AD7-EE37BDDAEF4B}"/>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357" name="【市民会館】&#10;一人当たり面積最大値テキスト">
          <a:extLst>
            <a:ext uri="{FF2B5EF4-FFF2-40B4-BE49-F238E27FC236}">
              <a16:creationId xmlns:a16="http://schemas.microsoft.com/office/drawing/2014/main" id="{55C3792A-AE98-4995-94E0-8458474A58A5}"/>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358" name="直線コネクタ 357">
          <a:extLst>
            <a:ext uri="{FF2B5EF4-FFF2-40B4-BE49-F238E27FC236}">
              <a16:creationId xmlns:a16="http://schemas.microsoft.com/office/drawing/2014/main" id="{27E99E2F-4A67-4B4D-AB84-F8A52F8317F5}"/>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359" name="【市民会館】&#10;一人当たり面積平均値テキスト">
          <a:extLst>
            <a:ext uri="{FF2B5EF4-FFF2-40B4-BE49-F238E27FC236}">
              <a16:creationId xmlns:a16="http://schemas.microsoft.com/office/drawing/2014/main" id="{F5F16141-B60C-454A-82B0-013EAD10AECF}"/>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360" name="フローチャート: 判断 359">
          <a:extLst>
            <a:ext uri="{FF2B5EF4-FFF2-40B4-BE49-F238E27FC236}">
              <a16:creationId xmlns:a16="http://schemas.microsoft.com/office/drawing/2014/main" id="{C8B24E8F-2F92-441B-B243-C756E1F8C25C}"/>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361" name="フローチャート: 判断 360">
          <a:extLst>
            <a:ext uri="{FF2B5EF4-FFF2-40B4-BE49-F238E27FC236}">
              <a16:creationId xmlns:a16="http://schemas.microsoft.com/office/drawing/2014/main" id="{B1E29534-D04A-4AB9-B3D6-0E3747144A8D}"/>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362" name="フローチャート: 判断 361">
          <a:extLst>
            <a:ext uri="{FF2B5EF4-FFF2-40B4-BE49-F238E27FC236}">
              <a16:creationId xmlns:a16="http://schemas.microsoft.com/office/drawing/2014/main" id="{9E6906B2-413C-49E6-8D66-68C2162C3BD6}"/>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363" name="フローチャート: 判断 362">
          <a:extLst>
            <a:ext uri="{FF2B5EF4-FFF2-40B4-BE49-F238E27FC236}">
              <a16:creationId xmlns:a16="http://schemas.microsoft.com/office/drawing/2014/main" id="{87F20BA2-F13F-4A4F-A557-78F8AF27DF7A}"/>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364" name="フローチャート: 判断 363">
          <a:extLst>
            <a:ext uri="{FF2B5EF4-FFF2-40B4-BE49-F238E27FC236}">
              <a16:creationId xmlns:a16="http://schemas.microsoft.com/office/drawing/2014/main" id="{00182910-4B95-444C-A581-EE4099F0DD51}"/>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BDF15448-DB70-46B2-9D72-38020410B4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2CA3499D-C44F-4CDA-A7AC-D1B7F6B9F24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A1970CA2-BD5F-4D90-9C3E-A611572D55B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7F924FFF-CB5B-4E0F-AF3C-CC159FADE1E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E0F7030-734C-43F0-AE6A-77F8780AAA1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370" name="楕円 369">
          <a:extLst>
            <a:ext uri="{FF2B5EF4-FFF2-40B4-BE49-F238E27FC236}">
              <a16:creationId xmlns:a16="http://schemas.microsoft.com/office/drawing/2014/main" id="{35151687-C873-4C1B-902E-61B03AFC6907}"/>
            </a:ext>
          </a:extLst>
        </xdr:cNvPr>
        <xdr:cNvSpPr/>
      </xdr:nvSpPr>
      <xdr:spPr>
        <a:xfrm>
          <a:off x="10426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371" name="【市民会館】&#10;一人当たり面積該当値テキスト">
          <a:extLst>
            <a:ext uri="{FF2B5EF4-FFF2-40B4-BE49-F238E27FC236}">
              <a16:creationId xmlns:a16="http://schemas.microsoft.com/office/drawing/2014/main" id="{97B28F57-0B6F-4629-90B1-E0F11F1FA1D0}"/>
            </a:ext>
          </a:extLst>
        </xdr:cNvPr>
        <xdr:cNvSpPr txBox="1"/>
      </xdr:nvSpPr>
      <xdr:spPr>
        <a:xfrm>
          <a:off x="10515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372" name="楕円 371">
          <a:extLst>
            <a:ext uri="{FF2B5EF4-FFF2-40B4-BE49-F238E27FC236}">
              <a16:creationId xmlns:a16="http://schemas.microsoft.com/office/drawing/2014/main" id="{9F7A2581-19F1-46E7-B1DC-13B68B2B982D}"/>
            </a:ext>
          </a:extLst>
        </xdr:cNvPr>
        <xdr:cNvSpPr/>
      </xdr:nvSpPr>
      <xdr:spPr>
        <a:xfrm>
          <a:off x="958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373" name="直線コネクタ 372">
          <a:extLst>
            <a:ext uri="{FF2B5EF4-FFF2-40B4-BE49-F238E27FC236}">
              <a16:creationId xmlns:a16="http://schemas.microsoft.com/office/drawing/2014/main" id="{2B2B3568-E364-40FC-B86B-58C5DE993CAA}"/>
            </a:ext>
          </a:extLst>
        </xdr:cNvPr>
        <xdr:cNvCxnSpPr/>
      </xdr:nvCxnSpPr>
      <xdr:spPr>
        <a:xfrm>
          <a:off x="9639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122555</xdr:rowOff>
    </xdr:from>
    <xdr:to>
      <xdr:col>46</xdr:col>
      <xdr:colOff>38100</xdr:colOff>
      <xdr:row>107</xdr:row>
      <xdr:rowOff>52705</xdr:rowOff>
    </xdr:to>
    <xdr:sp macro="" textlink="">
      <xdr:nvSpPr>
        <xdr:cNvPr id="374" name="楕円 373">
          <a:extLst>
            <a:ext uri="{FF2B5EF4-FFF2-40B4-BE49-F238E27FC236}">
              <a16:creationId xmlns:a16="http://schemas.microsoft.com/office/drawing/2014/main" id="{F10863A3-5D07-43B3-8C5F-EB7D4CDBDB92}"/>
            </a:ext>
          </a:extLst>
        </xdr:cNvPr>
        <xdr:cNvSpPr/>
      </xdr:nvSpPr>
      <xdr:spPr>
        <a:xfrm>
          <a:off x="8699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107</xdr:row>
      <xdr:rowOff>1905</xdr:rowOff>
    </xdr:to>
    <xdr:cxnSp macro="">
      <xdr:nvCxnSpPr>
        <xdr:cNvPr id="375" name="直線コネクタ 374">
          <a:extLst>
            <a:ext uri="{FF2B5EF4-FFF2-40B4-BE49-F238E27FC236}">
              <a16:creationId xmlns:a16="http://schemas.microsoft.com/office/drawing/2014/main" id="{0CB3C1F5-7C90-49D2-AC45-21F1A50EE571}"/>
            </a:ext>
          </a:extLst>
        </xdr:cNvPr>
        <xdr:cNvCxnSpPr/>
      </xdr:nvCxnSpPr>
      <xdr:spPr>
        <a:xfrm flipV="1">
          <a:off x="8750300" y="183413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122555</xdr:rowOff>
    </xdr:from>
    <xdr:to>
      <xdr:col>41</xdr:col>
      <xdr:colOff>101600</xdr:colOff>
      <xdr:row>107</xdr:row>
      <xdr:rowOff>52705</xdr:rowOff>
    </xdr:to>
    <xdr:sp macro="" textlink="">
      <xdr:nvSpPr>
        <xdr:cNvPr id="376" name="楕円 375">
          <a:extLst>
            <a:ext uri="{FF2B5EF4-FFF2-40B4-BE49-F238E27FC236}">
              <a16:creationId xmlns:a16="http://schemas.microsoft.com/office/drawing/2014/main" id="{8811F99E-66FA-463F-9E6B-1BBA69B6C7CA}"/>
            </a:ext>
          </a:extLst>
        </xdr:cNvPr>
        <xdr:cNvSpPr/>
      </xdr:nvSpPr>
      <xdr:spPr>
        <a:xfrm>
          <a:off x="781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xdr:rowOff>
    </xdr:from>
    <xdr:to>
      <xdr:col>45</xdr:col>
      <xdr:colOff>177800</xdr:colOff>
      <xdr:row>107</xdr:row>
      <xdr:rowOff>1905</xdr:rowOff>
    </xdr:to>
    <xdr:cxnSp macro="">
      <xdr:nvCxnSpPr>
        <xdr:cNvPr id="377" name="直線コネクタ 376">
          <a:extLst>
            <a:ext uri="{FF2B5EF4-FFF2-40B4-BE49-F238E27FC236}">
              <a16:creationId xmlns:a16="http://schemas.microsoft.com/office/drawing/2014/main" id="{58E89803-42E2-46CF-AD18-F6D3ABEB9106}"/>
            </a:ext>
          </a:extLst>
        </xdr:cNvPr>
        <xdr:cNvCxnSpPr/>
      </xdr:nvCxnSpPr>
      <xdr:spPr>
        <a:xfrm>
          <a:off x="7861300" y="1834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122555</xdr:rowOff>
    </xdr:from>
    <xdr:to>
      <xdr:col>36</xdr:col>
      <xdr:colOff>165100</xdr:colOff>
      <xdr:row>107</xdr:row>
      <xdr:rowOff>52705</xdr:rowOff>
    </xdr:to>
    <xdr:sp macro="" textlink="">
      <xdr:nvSpPr>
        <xdr:cNvPr id="378" name="楕円 377">
          <a:extLst>
            <a:ext uri="{FF2B5EF4-FFF2-40B4-BE49-F238E27FC236}">
              <a16:creationId xmlns:a16="http://schemas.microsoft.com/office/drawing/2014/main" id="{09EC13AA-4C31-4FEA-AE39-259038896BD2}"/>
            </a:ext>
          </a:extLst>
        </xdr:cNvPr>
        <xdr:cNvSpPr/>
      </xdr:nvSpPr>
      <xdr:spPr>
        <a:xfrm>
          <a:off x="6921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xdr:rowOff>
    </xdr:from>
    <xdr:to>
      <xdr:col>41</xdr:col>
      <xdr:colOff>50800</xdr:colOff>
      <xdr:row>107</xdr:row>
      <xdr:rowOff>1905</xdr:rowOff>
    </xdr:to>
    <xdr:cxnSp macro="">
      <xdr:nvCxnSpPr>
        <xdr:cNvPr id="379" name="直線コネクタ 378">
          <a:extLst>
            <a:ext uri="{FF2B5EF4-FFF2-40B4-BE49-F238E27FC236}">
              <a16:creationId xmlns:a16="http://schemas.microsoft.com/office/drawing/2014/main" id="{DB78E077-B65E-42CF-A2A9-0243D6DBA51A}"/>
            </a:ext>
          </a:extLst>
        </xdr:cNvPr>
        <xdr:cNvCxnSpPr/>
      </xdr:nvCxnSpPr>
      <xdr:spPr>
        <a:xfrm>
          <a:off x="6972300" y="1834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380" name="n_1aveValue【市民会館】&#10;一人当たり面積">
          <a:extLst>
            <a:ext uri="{FF2B5EF4-FFF2-40B4-BE49-F238E27FC236}">
              <a16:creationId xmlns:a16="http://schemas.microsoft.com/office/drawing/2014/main" id="{41AB0870-F3F3-419D-8FE2-ECE5164DBEDC}"/>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381" name="n_2aveValue【市民会館】&#10;一人当たり面積">
          <a:extLst>
            <a:ext uri="{FF2B5EF4-FFF2-40B4-BE49-F238E27FC236}">
              <a16:creationId xmlns:a16="http://schemas.microsoft.com/office/drawing/2014/main" id="{1532CE8D-4A02-46DE-8E6A-C4328B087EA9}"/>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382" name="n_3aveValue【市民会館】&#10;一人当たり面積">
          <a:extLst>
            <a:ext uri="{FF2B5EF4-FFF2-40B4-BE49-F238E27FC236}">
              <a16:creationId xmlns:a16="http://schemas.microsoft.com/office/drawing/2014/main" id="{F43EC89F-251E-41C1-A1FA-E3308CF01202}"/>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383" name="n_4aveValue【市民会館】&#10;一人当たり面積">
          <a:extLst>
            <a:ext uri="{FF2B5EF4-FFF2-40B4-BE49-F238E27FC236}">
              <a16:creationId xmlns:a16="http://schemas.microsoft.com/office/drawing/2014/main" id="{D7FB0991-F313-4347-A0A3-4D80300B3D31}"/>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384" name="n_1mainValue【市民会館】&#10;一人当たり面積">
          <a:extLst>
            <a:ext uri="{FF2B5EF4-FFF2-40B4-BE49-F238E27FC236}">
              <a16:creationId xmlns:a16="http://schemas.microsoft.com/office/drawing/2014/main" id="{716411E2-7F37-4C27-8E14-A0BF3B7A8767}"/>
            </a:ext>
          </a:extLst>
        </xdr:cNvPr>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43832</xdr:rowOff>
    </xdr:from>
    <xdr:ext cx="469744" cy="259045"/>
    <xdr:sp macro="" textlink="">
      <xdr:nvSpPr>
        <xdr:cNvPr id="385" name="n_2mainValue【市民会館】&#10;一人当たり面積">
          <a:extLst>
            <a:ext uri="{FF2B5EF4-FFF2-40B4-BE49-F238E27FC236}">
              <a16:creationId xmlns:a16="http://schemas.microsoft.com/office/drawing/2014/main" id="{E8DA5135-8D7B-4CDD-968A-FF66BD043694}"/>
            </a:ext>
          </a:extLst>
        </xdr:cNvPr>
        <xdr:cNvSpPr txBox="1"/>
      </xdr:nvSpPr>
      <xdr:spPr>
        <a:xfrm>
          <a:off x="8515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43832</xdr:rowOff>
    </xdr:from>
    <xdr:ext cx="469744" cy="259045"/>
    <xdr:sp macro="" textlink="">
      <xdr:nvSpPr>
        <xdr:cNvPr id="386" name="n_3mainValue【市民会館】&#10;一人当たり面積">
          <a:extLst>
            <a:ext uri="{FF2B5EF4-FFF2-40B4-BE49-F238E27FC236}">
              <a16:creationId xmlns:a16="http://schemas.microsoft.com/office/drawing/2014/main" id="{9FB78419-29A8-48D6-B6F8-2753388911B5}"/>
            </a:ext>
          </a:extLst>
        </xdr:cNvPr>
        <xdr:cNvSpPr txBox="1"/>
      </xdr:nvSpPr>
      <xdr:spPr>
        <a:xfrm>
          <a:off x="7626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43832</xdr:rowOff>
    </xdr:from>
    <xdr:ext cx="469744" cy="259045"/>
    <xdr:sp macro="" textlink="">
      <xdr:nvSpPr>
        <xdr:cNvPr id="387" name="n_4mainValue【市民会館】&#10;一人当たり面積">
          <a:extLst>
            <a:ext uri="{FF2B5EF4-FFF2-40B4-BE49-F238E27FC236}">
              <a16:creationId xmlns:a16="http://schemas.microsoft.com/office/drawing/2014/main" id="{180D93A5-4DDE-44A7-88A8-8E0C4EE2BEE3}"/>
            </a:ext>
          </a:extLst>
        </xdr:cNvPr>
        <xdr:cNvSpPr txBox="1"/>
      </xdr:nvSpPr>
      <xdr:spPr>
        <a:xfrm>
          <a:off x="6737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D73A3247-AB4C-4A56-A70A-C23ADEE120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3CADCDEB-411C-457B-A390-34F161EF6E0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FCEBF485-2BA6-48D2-86F7-8C2FA522B8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3BC3D74C-4182-4F95-871F-C04F8405703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D6D4907C-E67C-412D-970C-AF035D5E436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99CF7D2C-CB8F-4831-93C0-996F87AD07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2D35230C-43F0-4562-AD8F-52198D7365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CC5CCFA6-8DDC-4C4B-96F0-C656BC475E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D1CF657C-ECC3-4C8A-818B-A664B943E6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D29E6709-DAA6-422C-B365-C2192AFCEDF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D320E3B9-7DFB-4A39-A7BE-95ACC3195BE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9" name="直線コネクタ 398">
          <a:extLst>
            <a:ext uri="{FF2B5EF4-FFF2-40B4-BE49-F238E27FC236}">
              <a16:creationId xmlns:a16="http://schemas.microsoft.com/office/drawing/2014/main" id="{E56DC5A9-C892-4006-87C1-5FE77C3DA6E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0" name="テキスト ボックス 399">
          <a:extLst>
            <a:ext uri="{FF2B5EF4-FFF2-40B4-BE49-F238E27FC236}">
              <a16:creationId xmlns:a16="http://schemas.microsoft.com/office/drawing/2014/main" id="{2C87370C-2952-4C48-B2F1-9A971E76577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1" name="直線コネクタ 400">
          <a:extLst>
            <a:ext uri="{FF2B5EF4-FFF2-40B4-BE49-F238E27FC236}">
              <a16:creationId xmlns:a16="http://schemas.microsoft.com/office/drawing/2014/main" id="{83563A5C-96E4-446F-B95C-E5BD46A79A1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2" name="テキスト ボックス 401">
          <a:extLst>
            <a:ext uri="{FF2B5EF4-FFF2-40B4-BE49-F238E27FC236}">
              <a16:creationId xmlns:a16="http://schemas.microsoft.com/office/drawing/2014/main" id="{EFDE2EF2-561C-4690-A571-484D03673F5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3" name="直線コネクタ 402">
          <a:extLst>
            <a:ext uri="{FF2B5EF4-FFF2-40B4-BE49-F238E27FC236}">
              <a16:creationId xmlns:a16="http://schemas.microsoft.com/office/drawing/2014/main" id="{0886B983-B74B-404D-9715-DB7C2E93E48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4" name="テキスト ボックス 403">
          <a:extLst>
            <a:ext uri="{FF2B5EF4-FFF2-40B4-BE49-F238E27FC236}">
              <a16:creationId xmlns:a16="http://schemas.microsoft.com/office/drawing/2014/main" id="{F8FAEC0A-4025-4906-94BB-445DEA9993C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5" name="直線コネクタ 404">
          <a:extLst>
            <a:ext uri="{FF2B5EF4-FFF2-40B4-BE49-F238E27FC236}">
              <a16:creationId xmlns:a16="http://schemas.microsoft.com/office/drawing/2014/main" id="{A119B763-602A-4E11-9244-33586978F1E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6" name="テキスト ボックス 405">
          <a:extLst>
            <a:ext uri="{FF2B5EF4-FFF2-40B4-BE49-F238E27FC236}">
              <a16:creationId xmlns:a16="http://schemas.microsoft.com/office/drawing/2014/main" id="{98B5967D-45E8-4BB2-9646-A105F147605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7" name="直線コネクタ 406">
          <a:extLst>
            <a:ext uri="{FF2B5EF4-FFF2-40B4-BE49-F238E27FC236}">
              <a16:creationId xmlns:a16="http://schemas.microsoft.com/office/drawing/2014/main" id="{911EA828-E1BD-4476-8EEA-ECAA46A96DF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8" name="テキスト ボックス 407">
          <a:extLst>
            <a:ext uri="{FF2B5EF4-FFF2-40B4-BE49-F238E27FC236}">
              <a16:creationId xmlns:a16="http://schemas.microsoft.com/office/drawing/2014/main" id="{23541D91-F9FB-4FFF-A9A0-BCE1175428B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9" name="直線コネクタ 408">
          <a:extLst>
            <a:ext uri="{FF2B5EF4-FFF2-40B4-BE49-F238E27FC236}">
              <a16:creationId xmlns:a16="http://schemas.microsoft.com/office/drawing/2014/main" id="{5FF26789-4881-42CE-98F2-13BBC6DDE95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0" name="テキスト ボックス 409">
          <a:extLst>
            <a:ext uri="{FF2B5EF4-FFF2-40B4-BE49-F238E27FC236}">
              <a16:creationId xmlns:a16="http://schemas.microsoft.com/office/drawing/2014/main" id="{D0E4CFBE-DEF9-4C34-8C9E-D688B3BE5A7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73F0F042-AA31-4B49-AA30-59450CDFBBB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7A35B1FA-3B10-4B0F-A2BF-DA080720B9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413" name="直線コネクタ 412">
          <a:extLst>
            <a:ext uri="{FF2B5EF4-FFF2-40B4-BE49-F238E27FC236}">
              <a16:creationId xmlns:a16="http://schemas.microsoft.com/office/drawing/2014/main" id="{EA33642B-D335-4A04-A8E9-7AA6333FC214}"/>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414" name="【一般廃棄物処理施設】&#10;有形固定資産減価償却率最小値テキスト">
          <a:extLst>
            <a:ext uri="{FF2B5EF4-FFF2-40B4-BE49-F238E27FC236}">
              <a16:creationId xmlns:a16="http://schemas.microsoft.com/office/drawing/2014/main" id="{EF4EDA4A-5185-49B9-A2C3-EDA391A1D034}"/>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415" name="直線コネクタ 414">
          <a:extLst>
            <a:ext uri="{FF2B5EF4-FFF2-40B4-BE49-F238E27FC236}">
              <a16:creationId xmlns:a16="http://schemas.microsoft.com/office/drawing/2014/main" id="{0FC301FE-7AFE-41D8-825F-F89772726765}"/>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416" name="【一般廃棄物処理施設】&#10;有形固定資産減価償却率最大値テキスト">
          <a:extLst>
            <a:ext uri="{FF2B5EF4-FFF2-40B4-BE49-F238E27FC236}">
              <a16:creationId xmlns:a16="http://schemas.microsoft.com/office/drawing/2014/main" id="{82B65EDB-FC71-460A-B5E9-0FE2BA2ADE71}"/>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417" name="直線コネクタ 416">
          <a:extLst>
            <a:ext uri="{FF2B5EF4-FFF2-40B4-BE49-F238E27FC236}">
              <a16:creationId xmlns:a16="http://schemas.microsoft.com/office/drawing/2014/main" id="{CCC95B14-29CE-4ED1-A272-13DE447C6261}"/>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369D5DCA-0083-4B3F-9E5F-40D3658ABCC9}"/>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419" name="フローチャート: 判断 418">
          <a:extLst>
            <a:ext uri="{FF2B5EF4-FFF2-40B4-BE49-F238E27FC236}">
              <a16:creationId xmlns:a16="http://schemas.microsoft.com/office/drawing/2014/main" id="{40771085-9658-4229-B043-438430F512D8}"/>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420" name="フローチャート: 判断 419">
          <a:extLst>
            <a:ext uri="{FF2B5EF4-FFF2-40B4-BE49-F238E27FC236}">
              <a16:creationId xmlns:a16="http://schemas.microsoft.com/office/drawing/2014/main" id="{9D6AC0C3-8953-45B0-BB14-70EF1D2637BC}"/>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1" name="フローチャート: 判断 420">
          <a:extLst>
            <a:ext uri="{FF2B5EF4-FFF2-40B4-BE49-F238E27FC236}">
              <a16:creationId xmlns:a16="http://schemas.microsoft.com/office/drawing/2014/main" id="{B7349BDC-EC91-412A-A737-A6B9C256329E}"/>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422" name="フローチャート: 判断 421">
          <a:extLst>
            <a:ext uri="{FF2B5EF4-FFF2-40B4-BE49-F238E27FC236}">
              <a16:creationId xmlns:a16="http://schemas.microsoft.com/office/drawing/2014/main" id="{4D2C64FC-F705-4EC1-8B0F-13910DF28A2D}"/>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423" name="フローチャート: 判断 422">
          <a:extLst>
            <a:ext uri="{FF2B5EF4-FFF2-40B4-BE49-F238E27FC236}">
              <a16:creationId xmlns:a16="http://schemas.microsoft.com/office/drawing/2014/main" id="{E5739195-3A7F-4146-AD60-E678DE5CE0D4}"/>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1F47A28-0552-459C-ADF9-5A33EE1E5F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5871044-ED4D-4E25-BBB1-989224008A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FE0F093-79B1-4D5F-96A6-7ACB7C67E65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1808CB6-2D3A-496D-95AC-90FDF5E6DD5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4575244-A82D-4E93-A337-31FC11B4B50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38463</xdr:rowOff>
    </xdr:from>
    <xdr:to>
      <xdr:col>85</xdr:col>
      <xdr:colOff>177800</xdr:colOff>
      <xdr:row>38</xdr:row>
      <xdr:rowOff>140063</xdr:rowOff>
    </xdr:to>
    <xdr:sp macro="" textlink="">
      <xdr:nvSpPr>
        <xdr:cNvPr id="429" name="楕円 428">
          <a:extLst>
            <a:ext uri="{FF2B5EF4-FFF2-40B4-BE49-F238E27FC236}">
              <a16:creationId xmlns:a16="http://schemas.microsoft.com/office/drawing/2014/main" id="{C0B3D44A-A2A0-423A-9D3F-74FEE06A2210}"/>
            </a:ext>
          </a:extLst>
        </xdr:cNvPr>
        <xdr:cNvSpPr/>
      </xdr:nvSpPr>
      <xdr:spPr>
        <a:xfrm>
          <a:off x="162687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61340</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6A405D7A-3E15-444F-9549-2E7BF7FCB403}"/>
            </a:ext>
          </a:extLst>
        </xdr:cNvPr>
        <xdr:cNvSpPr txBox="1"/>
      </xdr:nvSpPr>
      <xdr:spPr>
        <a:xfrm>
          <a:off x="16357600" y="640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36830</xdr:rowOff>
    </xdr:from>
    <xdr:to>
      <xdr:col>81</xdr:col>
      <xdr:colOff>101600</xdr:colOff>
      <xdr:row>38</xdr:row>
      <xdr:rowOff>138430</xdr:rowOff>
    </xdr:to>
    <xdr:sp macro="" textlink="">
      <xdr:nvSpPr>
        <xdr:cNvPr id="431" name="楕円 430">
          <a:extLst>
            <a:ext uri="{FF2B5EF4-FFF2-40B4-BE49-F238E27FC236}">
              <a16:creationId xmlns:a16="http://schemas.microsoft.com/office/drawing/2014/main" id="{F0352530-CB99-4EE8-8907-116D5D8E78D7}"/>
            </a:ext>
          </a:extLst>
        </xdr:cNvPr>
        <xdr:cNvSpPr/>
      </xdr:nvSpPr>
      <xdr:spPr>
        <a:xfrm>
          <a:off x="15430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87630</xdr:rowOff>
    </xdr:from>
    <xdr:to>
      <xdr:col>85</xdr:col>
      <xdr:colOff>127000</xdr:colOff>
      <xdr:row>38</xdr:row>
      <xdr:rowOff>89263</xdr:rowOff>
    </xdr:to>
    <xdr:cxnSp macro="">
      <xdr:nvCxnSpPr>
        <xdr:cNvPr id="432" name="直線コネクタ 431">
          <a:extLst>
            <a:ext uri="{FF2B5EF4-FFF2-40B4-BE49-F238E27FC236}">
              <a16:creationId xmlns:a16="http://schemas.microsoft.com/office/drawing/2014/main" id="{D9D4E13D-AD2F-4455-A4C6-0C24C0C78E65}"/>
            </a:ext>
          </a:extLst>
        </xdr:cNvPr>
        <xdr:cNvCxnSpPr/>
      </xdr:nvCxnSpPr>
      <xdr:spPr>
        <a:xfrm>
          <a:off x="15481300" y="660273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138067</xdr:rowOff>
    </xdr:from>
    <xdr:to>
      <xdr:col>76</xdr:col>
      <xdr:colOff>165100</xdr:colOff>
      <xdr:row>38</xdr:row>
      <xdr:rowOff>68218</xdr:rowOff>
    </xdr:to>
    <xdr:sp macro="" textlink="">
      <xdr:nvSpPr>
        <xdr:cNvPr id="433" name="楕円 432">
          <a:extLst>
            <a:ext uri="{FF2B5EF4-FFF2-40B4-BE49-F238E27FC236}">
              <a16:creationId xmlns:a16="http://schemas.microsoft.com/office/drawing/2014/main" id="{7A799E14-63EE-4ECD-8E5B-A75D0062513E}"/>
            </a:ext>
          </a:extLst>
        </xdr:cNvPr>
        <xdr:cNvSpPr/>
      </xdr:nvSpPr>
      <xdr:spPr>
        <a:xfrm>
          <a:off x="145415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17417</xdr:rowOff>
    </xdr:from>
    <xdr:to>
      <xdr:col>81</xdr:col>
      <xdr:colOff>50800</xdr:colOff>
      <xdr:row>38</xdr:row>
      <xdr:rowOff>87630</xdr:rowOff>
    </xdr:to>
    <xdr:cxnSp macro="">
      <xdr:nvCxnSpPr>
        <xdr:cNvPr id="434" name="直線コネクタ 433">
          <a:extLst>
            <a:ext uri="{FF2B5EF4-FFF2-40B4-BE49-F238E27FC236}">
              <a16:creationId xmlns:a16="http://schemas.microsoft.com/office/drawing/2014/main" id="{D66C68D3-7298-403B-AE49-FAE853F9A2AA}"/>
            </a:ext>
          </a:extLst>
        </xdr:cNvPr>
        <xdr:cNvCxnSpPr/>
      </xdr:nvCxnSpPr>
      <xdr:spPr>
        <a:xfrm>
          <a:off x="14592300" y="653251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66222</xdr:rowOff>
    </xdr:from>
    <xdr:to>
      <xdr:col>72</xdr:col>
      <xdr:colOff>38100</xdr:colOff>
      <xdr:row>37</xdr:row>
      <xdr:rowOff>167822</xdr:rowOff>
    </xdr:to>
    <xdr:sp macro="" textlink="">
      <xdr:nvSpPr>
        <xdr:cNvPr id="435" name="楕円 434">
          <a:extLst>
            <a:ext uri="{FF2B5EF4-FFF2-40B4-BE49-F238E27FC236}">
              <a16:creationId xmlns:a16="http://schemas.microsoft.com/office/drawing/2014/main" id="{3C86626E-A3CF-4C89-B91B-AA504420A038}"/>
            </a:ext>
          </a:extLst>
        </xdr:cNvPr>
        <xdr:cNvSpPr/>
      </xdr:nvSpPr>
      <xdr:spPr>
        <a:xfrm>
          <a:off x="13652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117022</xdr:rowOff>
    </xdr:from>
    <xdr:to>
      <xdr:col>76</xdr:col>
      <xdr:colOff>114300</xdr:colOff>
      <xdr:row>38</xdr:row>
      <xdr:rowOff>17417</xdr:rowOff>
    </xdr:to>
    <xdr:cxnSp macro="">
      <xdr:nvCxnSpPr>
        <xdr:cNvPr id="436" name="直線コネクタ 435">
          <a:extLst>
            <a:ext uri="{FF2B5EF4-FFF2-40B4-BE49-F238E27FC236}">
              <a16:creationId xmlns:a16="http://schemas.microsoft.com/office/drawing/2014/main" id="{1ECE5E1C-F5FC-41AE-9FFF-F6DC50AD29B7}"/>
            </a:ext>
          </a:extLst>
        </xdr:cNvPr>
        <xdr:cNvCxnSpPr/>
      </xdr:nvCxnSpPr>
      <xdr:spPr>
        <a:xfrm>
          <a:off x="13703300" y="646067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164193</xdr:rowOff>
    </xdr:from>
    <xdr:to>
      <xdr:col>67</xdr:col>
      <xdr:colOff>101600</xdr:colOff>
      <xdr:row>37</xdr:row>
      <xdr:rowOff>94343</xdr:rowOff>
    </xdr:to>
    <xdr:sp macro="" textlink="">
      <xdr:nvSpPr>
        <xdr:cNvPr id="437" name="楕円 436">
          <a:extLst>
            <a:ext uri="{FF2B5EF4-FFF2-40B4-BE49-F238E27FC236}">
              <a16:creationId xmlns:a16="http://schemas.microsoft.com/office/drawing/2014/main" id="{A0BBDD9B-BE54-48E9-886A-47855AA319DC}"/>
            </a:ext>
          </a:extLst>
        </xdr:cNvPr>
        <xdr:cNvSpPr/>
      </xdr:nvSpPr>
      <xdr:spPr>
        <a:xfrm>
          <a:off x="12763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43543</xdr:rowOff>
    </xdr:from>
    <xdr:to>
      <xdr:col>71</xdr:col>
      <xdr:colOff>177800</xdr:colOff>
      <xdr:row>37</xdr:row>
      <xdr:rowOff>117022</xdr:rowOff>
    </xdr:to>
    <xdr:cxnSp macro="">
      <xdr:nvCxnSpPr>
        <xdr:cNvPr id="438" name="直線コネクタ 437">
          <a:extLst>
            <a:ext uri="{FF2B5EF4-FFF2-40B4-BE49-F238E27FC236}">
              <a16:creationId xmlns:a16="http://schemas.microsoft.com/office/drawing/2014/main" id="{1CD04F79-D8E2-4C51-86CC-600B9F00F237}"/>
            </a:ext>
          </a:extLst>
        </xdr:cNvPr>
        <xdr:cNvCxnSpPr/>
      </xdr:nvCxnSpPr>
      <xdr:spPr>
        <a:xfrm>
          <a:off x="12814300" y="6387193"/>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6B7E22F7-419E-4A29-8187-49144B21FE43}"/>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6EC335A9-3FCD-4614-8B36-95CD720E58D3}"/>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C8386F0C-F7F4-48BD-A1D7-7848922554FF}"/>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F1E9C1EA-7935-4C1E-9574-E10D09BE7325}"/>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154957</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8DD2CFB5-82FE-4CB4-9214-99CDBF447AF5}"/>
            </a:ext>
          </a:extLst>
        </xdr:cNvPr>
        <xdr:cNvSpPr txBox="1"/>
      </xdr:nvSpPr>
      <xdr:spPr>
        <a:xfrm>
          <a:off x="15266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84744</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01125EB4-D78B-48F7-A4FA-26C8B2251F87}"/>
            </a:ext>
          </a:extLst>
        </xdr:cNvPr>
        <xdr:cNvSpPr txBox="1"/>
      </xdr:nvSpPr>
      <xdr:spPr>
        <a:xfrm>
          <a:off x="14389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12899</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3A1233AB-9236-4F08-9AF8-2761A351D311}"/>
            </a:ext>
          </a:extLst>
        </xdr:cNvPr>
        <xdr:cNvSpPr txBox="1"/>
      </xdr:nvSpPr>
      <xdr:spPr>
        <a:xfrm>
          <a:off x="13500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110870</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4E715C92-4257-43C0-9819-D545B19B28BA}"/>
            </a:ext>
          </a:extLst>
        </xdr:cNvPr>
        <xdr:cNvSpPr txBox="1"/>
      </xdr:nvSpPr>
      <xdr:spPr>
        <a:xfrm>
          <a:off x="12611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81140B9A-FB23-4823-BEF2-F503F9C2F3C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E8B3E13A-1B6C-4AA9-8550-39AE956A90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A1231D48-E0AE-49D7-848D-FAF5F002FB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6822C10-64EB-470E-872E-51514F572B8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C1D6E502-0F60-4173-A271-B2075105BE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B728971C-0FD0-4F25-B993-DE83934D408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F941A104-C258-473E-8B40-B3F2560E676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1EB7186E-3FE9-46D6-92D8-450510A54D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1A4673D4-9D57-4C61-8C2F-47083B036C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1270462F-7D71-4635-B282-87534AE2A50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7" name="直線コネクタ 456">
          <a:extLst>
            <a:ext uri="{FF2B5EF4-FFF2-40B4-BE49-F238E27FC236}">
              <a16:creationId xmlns:a16="http://schemas.microsoft.com/office/drawing/2014/main" id="{DDCE6598-85CE-4877-8AE5-F8B934D6202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8" name="テキスト ボックス 457">
          <a:extLst>
            <a:ext uri="{FF2B5EF4-FFF2-40B4-BE49-F238E27FC236}">
              <a16:creationId xmlns:a16="http://schemas.microsoft.com/office/drawing/2014/main" id="{0F61F4FF-4881-4BE0-91E0-76A929B66AD7}"/>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9" name="直線コネクタ 458">
          <a:extLst>
            <a:ext uri="{FF2B5EF4-FFF2-40B4-BE49-F238E27FC236}">
              <a16:creationId xmlns:a16="http://schemas.microsoft.com/office/drawing/2014/main" id="{661D35D5-1BA7-4A76-9F6D-C481EFC42E0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0" name="テキスト ボックス 459">
          <a:extLst>
            <a:ext uri="{FF2B5EF4-FFF2-40B4-BE49-F238E27FC236}">
              <a16:creationId xmlns:a16="http://schemas.microsoft.com/office/drawing/2014/main" id="{9C44990E-49D1-4F3C-99A9-1C57B632B7D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1" name="直線コネクタ 460">
          <a:extLst>
            <a:ext uri="{FF2B5EF4-FFF2-40B4-BE49-F238E27FC236}">
              <a16:creationId xmlns:a16="http://schemas.microsoft.com/office/drawing/2014/main" id="{6E8D3EEB-1824-4EBD-98F7-A28A2CE116BB}"/>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2" name="テキスト ボックス 461">
          <a:extLst>
            <a:ext uri="{FF2B5EF4-FFF2-40B4-BE49-F238E27FC236}">
              <a16:creationId xmlns:a16="http://schemas.microsoft.com/office/drawing/2014/main" id="{47A8A712-4E9E-4577-9A1B-241520A134EA}"/>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DBCB8691-5270-4A65-B5E9-50A3BB1A538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4" name="テキスト ボックス 463">
          <a:extLst>
            <a:ext uri="{FF2B5EF4-FFF2-40B4-BE49-F238E27FC236}">
              <a16:creationId xmlns:a16="http://schemas.microsoft.com/office/drawing/2014/main" id="{E0EAB1BB-22A1-4C41-8FC6-9D31EB7E2CA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一般廃棄物処理施設】&#10;一人当たり有形固定資産（償却資産）額グラフ枠">
          <a:extLst>
            <a:ext uri="{FF2B5EF4-FFF2-40B4-BE49-F238E27FC236}">
              <a16:creationId xmlns:a16="http://schemas.microsoft.com/office/drawing/2014/main" id="{691CCB73-BBEC-4C47-99D4-B26F7679942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466" name="直線コネクタ 465">
          <a:extLst>
            <a:ext uri="{FF2B5EF4-FFF2-40B4-BE49-F238E27FC236}">
              <a16:creationId xmlns:a16="http://schemas.microsoft.com/office/drawing/2014/main" id="{D4941A64-5572-4A53-87D4-328D8F96F09E}"/>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467" name="【一般廃棄物処理施設】&#10;一人当たり有形固定資産（償却資産）額最小値テキスト">
          <a:extLst>
            <a:ext uri="{FF2B5EF4-FFF2-40B4-BE49-F238E27FC236}">
              <a16:creationId xmlns:a16="http://schemas.microsoft.com/office/drawing/2014/main" id="{1F24E950-2574-4866-B20C-3C7DFC0E7D55}"/>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468" name="直線コネクタ 467">
          <a:extLst>
            <a:ext uri="{FF2B5EF4-FFF2-40B4-BE49-F238E27FC236}">
              <a16:creationId xmlns:a16="http://schemas.microsoft.com/office/drawing/2014/main" id="{B282157D-5F81-479A-888D-84E046D3400F}"/>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469" name="【一般廃棄物処理施設】&#10;一人当たり有形固定資産（償却資産）額最大値テキスト">
          <a:extLst>
            <a:ext uri="{FF2B5EF4-FFF2-40B4-BE49-F238E27FC236}">
              <a16:creationId xmlns:a16="http://schemas.microsoft.com/office/drawing/2014/main" id="{FA060E76-FCFF-4457-8236-6AAF7EB29C9C}"/>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470" name="直線コネクタ 469">
          <a:extLst>
            <a:ext uri="{FF2B5EF4-FFF2-40B4-BE49-F238E27FC236}">
              <a16:creationId xmlns:a16="http://schemas.microsoft.com/office/drawing/2014/main" id="{6FE241A6-203C-42BC-A858-C909459E2D1F}"/>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471" name="【一般廃棄物処理施設】&#10;一人当たり有形固定資産（償却資産）額平均値テキスト">
          <a:extLst>
            <a:ext uri="{FF2B5EF4-FFF2-40B4-BE49-F238E27FC236}">
              <a16:creationId xmlns:a16="http://schemas.microsoft.com/office/drawing/2014/main" id="{F1192DFE-014E-426B-8E2E-446325387947}"/>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472" name="フローチャート: 判断 471">
          <a:extLst>
            <a:ext uri="{FF2B5EF4-FFF2-40B4-BE49-F238E27FC236}">
              <a16:creationId xmlns:a16="http://schemas.microsoft.com/office/drawing/2014/main" id="{4D513ED8-8F01-4883-8FE1-36BE6B800156}"/>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473" name="フローチャート: 判断 472">
          <a:extLst>
            <a:ext uri="{FF2B5EF4-FFF2-40B4-BE49-F238E27FC236}">
              <a16:creationId xmlns:a16="http://schemas.microsoft.com/office/drawing/2014/main" id="{5E44E3CE-7B0B-4FC2-BAE7-C8E75FC0EC54}"/>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474" name="フローチャート: 判断 473">
          <a:extLst>
            <a:ext uri="{FF2B5EF4-FFF2-40B4-BE49-F238E27FC236}">
              <a16:creationId xmlns:a16="http://schemas.microsoft.com/office/drawing/2014/main" id="{08E59FA7-D674-4671-9AB2-D9FE76DC8E59}"/>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475" name="フローチャート: 判断 474">
          <a:extLst>
            <a:ext uri="{FF2B5EF4-FFF2-40B4-BE49-F238E27FC236}">
              <a16:creationId xmlns:a16="http://schemas.microsoft.com/office/drawing/2014/main" id="{84F5C8B5-E38B-4B65-9974-4E002CA2E7B8}"/>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476" name="フローチャート: 判断 475">
          <a:extLst>
            <a:ext uri="{FF2B5EF4-FFF2-40B4-BE49-F238E27FC236}">
              <a16:creationId xmlns:a16="http://schemas.microsoft.com/office/drawing/2014/main" id="{9D390ED7-36B2-454D-8BC3-22916D040B9E}"/>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1AB1F123-89BF-4D0F-89BC-90584D9940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D8DF6BBF-72D6-49A5-8272-E7DBDAD564B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CE58FB8-8798-4F4E-8B8F-68BDD1B31E5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B2EBE25-6EDF-4549-A788-7AAE940FED9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F6D7CE4-55FE-4D28-A326-EBD22660F8C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135082</xdr:rowOff>
    </xdr:from>
    <xdr:to>
      <xdr:col>116</xdr:col>
      <xdr:colOff>114300</xdr:colOff>
      <xdr:row>39</xdr:row>
      <xdr:rowOff>65232</xdr:rowOff>
    </xdr:to>
    <xdr:sp macro="" textlink="">
      <xdr:nvSpPr>
        <xdr:cNvPr id="482" name="楕円 481">
          <a:extLst>
            <a:ext uri="{FF2B5EF4-FFF2-40B4-BE49-F238E27FC236}">
              <a16:creationId xmlns:a16="http://schemas.microsoft.com/office/drawing/2014/main" id="{9CFDB462-038D-4FC6-B8D5-13AD20095B38}"/>
            </a:ext>
          </a:extLst>
        </xdr:cNvPr>
        <xdr:cNvSpPr/>
      </xdr:nvSpPr>
      <xdr:spPr>
        <a:xfrm>
          <a:off x="22110700" y="66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113509</xdr:rowOff>
    </xdr:from>
    <xdr:ext cx="534377" cy="259045"/>
    <xdr:sp macro="" textlink="">
      <xdr:nvSpPr>
        <xdr:cNvPr id="483" name="【一般廃棄物処理施設】&#10;一人当たり有形固定資産（償却資産）額該当値テキスト">
          <a:extLst>
            <a:ext uri="{FF2B5EF4-FFF2-40B4-BE49-F238E27FC236}">
              <a16:creationId xmlns:a16="http://schemas.microsoft.com/office/drawing/2014/main" id="{34D46979-6AA1-438A-B7BD-83283170BB5E}"/>
            </a:ext>
          </a:extLst>
        </xdr:cNvPr>
        <xdr:cNvSpPr txBox="1"/>
      </xdr:nvSpPr>
      <xdr:spPr>
        <a:xfrm>
          <a:off x="22199600" y="662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162960</xdr:rowOff>
    </xdr:from>
    <xdr:to>
      <xdr:col>112</xdr:col>
      <xdr:colOff>38100</xdr:colOff>
      <xdr:row>39</xdr:row>
      <xdr:rowOff>93110</xdr:rowOff>
    </xdr:to>
    <xdr:sp macro="" textlink="">
      <xdr:nvSpPr>
        <xdr:cNvPr id="484" name="楕円 483">
          <a:extLst>
            <a:ext uri="{FF2B5EF4-FFF2-40B4-BE49-F238E27FC236}">
              <a16:creationId xmlns:a16="http://schemas.microsoft.com/office/drawing/2014/main" id="{46173552-AA7A-434F-9C1D-176366E858F6}"/>
            </a:ext>
          </a:extLst>
        </xdr:cNvPr>
        <xdr:cNvSpPr/>
      </xdr:nvSpPr>
      <xdr:spPr>
        <a:xfrm>
          <a:off x="21272500" y="66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14432</xdr:rowOff>
    </xdr:from>
    <xdr:to>
      <xdr:col>116</xdr:col>
      <xdr:colOff>63500</xdr:colOff>
      <xdr:row>39</xdr:row>
      <xdr:rowOff>42310</xdr:rowOff>
    </xdr:to>
    <xdr:cxnSp macro="">
      <xdr:nvCxnSpPr>
        <xdr:cNvPr id="485" name="直線コネクタ 484">
          <a:extLst>
            <a:ext uri="{FF2B5EF4-FFF2-40B4-BE49-F238E27FC236}">
              <a16:creationId xmlns:a16="http://schemas.microsoft.com/office/drawing/2014/main" id="{77E107CF-2259-4E37-B5D1-BA1754378F3C}"/>
            </a:ext>
          </a:extLst>
        </xdr:cNvPr>
        <xdr:cNvCxnSpPr/>
      </xdr:nvCxnSpPr>
      <xdr:spPr>
        <a:xfrm flipV="1">
          <a:off x="21323300" y="6700982"/>
          <a:ext cx="838200" cy="2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167698</xdr:rowOff>
    </xdr:from>
    <xdr:to>
      <xdr:col>107</xdr:col>
      <xdr:colOff>101600</xdr:colOff>
      <xdr:row>39</xdr:row>
      <xdr:rowOff>97848</xdr:rowOff>
    </xdr:to>
    <xdr:sp macro="" textlink="">
      <xdr:nvSpPr>
        <xdr:cNvPr id="486" name="楕円 485">
          <a:extLst>
            <a:ext uri="{FF2B5EF4-FFF2-40B4-BE49-F238E27FC236}">
              <a16:creationId xmlns:a16="http://schemas.microsoft.com/office/drawing/2014/main" id="{EDB91886-651E-4E75-BF4A-18EA4BCF51C3}"/>
            </a:ext>
          </a:extLst>
        </xdr:cNvPr>
        <xdr:cNvSpPr/>
      </xdr:nvSpPr>
      <xdr:spPr>
        <a:xfrm>
          <a:off x="20383500" y="668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42310</xdr:rowOff>
    </xdr:from>
    <xdr:to>
      <xdr:col>111</xdr:col>
      <xdr:colOff>177800</xdr:colOff>
      <xdr:row>39</xdr:row>
      <xdr:rowOff>47048</xdr:rowOff>
    </xdr:to>
    <xdr:cxnSp macro="">
      <xdr:nvCxnSpPr>
        <xdr:cNvPr id="487" name="直線コネクタ 486">
          <a:extLst>
            <a:ext uri="{FF2B5EF4-FFF2-40B4-BE49-F238E27FC236}">
              <a16:creationId xmlns:a16="http://schemas.microsoft.com/office/drawing/2014/main" id="{F0A1292A-ABE0-4DC1-A2B7-7A5C0C3F548E}"/>
            </a:ext>
          </a:extLst>
        </xdr:cNvPr>
        <xdr:cNvCxnSpPr/>
      </xdr:nvCxnSpPr>
      <xdr:spPr>
        <a:xfrm flipV="1">
          <a:off x="20434300" y="6728860"/>
          <a:ext cx="889000" cy="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317</xdr:rowOff>
    </xdr:from>
    <xdr:to>
      <xdr:col>102</xdr:col>
      <xdr:colOff>165100</xdr:colOff>
      <xdr:row>39</xdr:row>
      <xdr:rowOff>101917</xdr:rowOff>
    </xdr:to>
    <xdr:sp macro="" textlink="">
      <xdr:nvSpPr>
        <xdr:cNvPr id="488" name="楕円 487">
          <a:extLst>
            <a:ext uri="{FF2B5EF4-FFF2-40B4-BE49-F238E27FC236}">
              <a16:creationId xmlns:a16="http://schemas.microsoft.com/office/drawing/2014/main" id="{86657B48-AA6B-4142-83F5-311E6B090D3E}"/>
            </a:ext>
          </a:extLst>
        </xdr:cNvPr>
        <xdr:cNvSpPr/>
      </xdr:nvSpPr>
      <xdr:spPr>
        <a:xfrm>
          <a:off x="19494500" y="668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47048</xdr:rowOff>
    </xdr:from>
    <xdr:to>
      <xdr:col>107</xdr:col>
      <xdr:colOff>50800</xdr:colOff>
      <xdr:row>39</xdr:row>
      <xdr:rowOff>51117</xdr:rowOff>
    </xdr:to>
    <xdr:cxnSp macro="">
      <xdr:nvCxnSpPr>
        <xdr:cNvPr id="489" name="直線コネクタ 488">
          <a:extLst>
            <a:ext uri="{FF2B5EF4-FFF2-40B4-BE49-F238E27FC236}">
              <a16:creationId xmlns:a16="http://schemas.microsoft.com/office/drawing/2014/main" id="{6DC8364B-FE8F-48A0-B8FC-5C5CA2CFAB82}"/>
            </a:ext>
          </a:extLst>
        </xdr:cNvPr>
        <xdr:cNvCxnSpPr/>
      </xdr:nvCxnSpPr>
      <xdr:spPr>
        <a:xfrm flipV="1">
          <a:off x="19545300" y="6733598"/>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4055</xdr:rowOff>
    </xdr:from>
    <xdr:to>
      <xdr:col>98</xdr:col>
      <xdr:colOff>38100</xdr:colOff>
      <xdr:row>39</xdr:row>
      <xdr:rowOff>105655</xdr:rowOff>
    </xdr:to>
    <xdr:sp macro="" textlink="">
      <xdr:nvSpPr>
        <xdr:cNvPr id="490" name="楕円 489">
          <a:extLst>
            <a:ext uri="{FF2B5EF4-FFF2-40B4-BE49-F238E27FC236}">
              <a16:creationId xmlns:a16="http://schemas.microsoft.com/office/drawing/2014/main" id="{084C7FAF-7DF7-44F9-B046-C9DF23AA9279}"/>
            </a:ext>
          </a:extLst>
        </xdr:cNvPr>
        <xdr:cNvSpPr/>
      </xdr:nvSpPr>
      <xdr:spPr>
        <a:xfrm>
          <a:off x="18605500" y="66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51117</xdr:rowOff>
    </xdr:from>
    <xdr:to>
      <xdr:col>102</xdr:col>
      <xdr:colOff>114300</xdr:colOff>
      <xdr:row>39</xdr:row>
      <xdr:rowOff>54855</xdr:rowOff>
    </xdr:to>
    <xdr:cxnSp macro="">
      <xdr:nvCxnSpPr>
        <xdr:cNvPr id="491" name="直線コネクタ 490">
          <a:extLst>
            <a:ext uri="{FF2B5EF4-FFF2-40B4-BE49-F238E27FC236}">
              <a16:creationId xmlns:a16="http://schemas.microsoft.com/office/drawing/2014/main" id="{7F66C838-7FA3-4F5E-B449-97CEB3A5EA67}"/>
            </a:ext>
          </a:extLst>
        </xdr:cNvPr>
        <xdr:cNvCxnSpPr/>
      </xdr:nvCxnSpPr>
      <xdr:spPr>
        <a:xfrm flipV="1">
          <a:off x="18656300" y="6737667"/>
          <a:ext cx="889000" cy="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492" name="n_1aveValue【一般廃棄物処理施設】&#10;一人当たり有形固定資産（償却資産）額">
          <a:extLst>
            <a:ext uri="{FF2B5EF4-FFF2-40B4-BE49-F238E27FC236}">
              <a16:creationId xmlns:a16="http://schemas.microsoft.com/office/drawing/2014/main" id="{43AEADCA-A640-4C4D-AF89-6500BC7CFE36}"/>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493" name="n_2aveValue【一般廃棄物処理施設】&#10;一人当たり有形固定資産（償却資産）額">
          <a:extLst>
            <a:ext uri="{FF2B5EF4-FFF2-40B4-BE49-F238E27FC236}">
              <a16:creationId xmlns:a16="http://schemas.microsoft.com/office/drawing/2014/main" id="{7898A0B7-294C-4FB1-A4E0-F46C1E5840AE}"/>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494" name="n_3aveValue【一般廃棄物処理施設】&#10;一人当たり有形固定資産（償却資産）額">
          <a:extLst>
            <a:ext uri="{FF2B5EF4-FFF2-40B4-BE49-F238E27FC236}">
              <a16:creationId xmlns:a16="http://schemas.microsoft.com/office/drawing/2014/main" id="{D20B06BA-2A00-455A-B06C-BF0752BB2884}"/>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495" name="n_4aveValue【一般廃棄物処理施設】&#10;一人当たり有形固定資産（償却資産）額">
          <a:extLst>
            <a:ext uri="{FF2B5EF4-FFF2-40B4-BE49-F238E27FC236}">
              <a16:creationId xmlns:a16="http://schemas.microsoft.com/office/drawing/2014/main" id="{CBE44EEC-D2B1-4995-9F48-5ACEC7D4952D}"/>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84237</xdr:rowOff>
    </xdr:from>
    <xdr:ext cx="534377" cy="259045"/>
    <xdr:sp macro="" textlink="">
      <xdr:nvSpPr>
        <xdr:cNvPr id="496" name="n_1mainValue【一般廃棄物処理施設】&#10;一人当たり有形固定資産（償却資産）額">
          <a:extLst>
            <a:ext uri="{FF2B5EF4-FFF2-40B4-BE49-F238E27FC236}">
              <a16:creationId xmlns:a16="http://schemas.microsoft.com/office/drawing/2014/main" id="{0017011D-FF8D-49DB-B075-4E3A59910463}"/>
            </a:ext>
          </a:extLst>
        </xdr:cNvPr>
        <xdr:cNvSpPr txBox="1"/>
      </xdr:nvSpPr>
      <xdr:spPr>
        <a:xfrm>
          <a:off x="21043411" y="67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88975</xdr:rowOff>
    </xdr:from>
    <xdr:ext cx="534377" cy="259045"/>
    <xdr:sp macro="" textlink="">
      <xdr:nvSpPr>
        <xdr:cNvPr id="497" name="n_2mainValue【一般廃棄物処理施設】&#10;一人当たり有形固定資産（償却資産）額">
          <a:extLst>
            <a:ext uri="{FF2B5EF4-FFF2-40B4-BE49-F238E27FC236}">
              <a16:creationId xmlns:a16="http://schemas.microsoft.com/office/drawing/2014/main" id="{EF47D7BE-0130-4DDE-95CB-0E9AF422CDFA}"/>
            </a:ext>
          </a:extLst>
        </xdr:cNvPr>
        <xdr:cNvSpPr txBox="1"/>
      </xdr:nvSpPr>
      <xdr:spPr>
        <a:xfrm>
          <a:off x="20167111" y="677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93044</xdr:rowOff>
    </xdr:from>
    <xdr:ext cx="534377" cy="259045"/>
    <xdr:sp macro="" textlink="">
      <xdr:nvSpPr>
        <xdr:cNvPr id="498" name="n_3mainValue【一般廃棄物処理施設】&#10;一人当たり有形固定資産（償却資産）額">
          <a:extLst>
            <a:ext uri="{FF2B5EF4-FFF2-40B4-BE49-F238E27FC236}">
              <a16:creationId xmlns:a16="http://schemas.microsoft.com/office/drawing/2014/main" id="{CBCA243B-C2F7-46BB-A7CE-3A9FBBC74EC0}"/>
            </a:ext>
          </a:extLst>
        </xdr:cNvPr>
        <xdr:cNvSpPr txBox="1"/>
      </xdr:nvSpPr>
      <xdr:spPr>
        <a:xfrm>
          <a:off x="19278111" y="677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96782</xdr:rowOff>
    </xdr:from>
    <xdr:ext cx="534377" cy="259045"/>
    <xdr:sp macro="" textlink="">
      <xdr:nvSpPr>
        <xdr:cNvPr id="499" name="n_4mainValue【一般廃棄物処理施設】&#10;一人当たり有形固定資産（償却資産）額">
          <a:extLst>
            <a:ext uri="{FF2B5EF4-FFF2-40B4-BE49-F238E27FC236}">
              <a16:creationId xmlns:a16="http://schemas.microsoft.com/office/drawing/2014/main" id="{D9792679-51BB-4466-AC6B-52FE885DC976}"/>
            </a:ext>
          </a:extLst>
        </xdr:cNvPr>
        <xdr:cNvSpPr txBox="1"/>
      </xdr:nvSpPr>
      <xdr:spPr>
        <a:xfrm>
          <a:off x="18389111" y="678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A5638E74-B569-4928-A9D2-5D0D3A3A29B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13D2B92E-3AF3-4548-87F5-7A9F8C037D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A25CA679-C629-4AF0-B85E-1842E6D581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766510E4-FE04-44EA-991B-200E5800FA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1118DCA5-F8B4-47E5-AB01-2B17D1FD9F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6ED1A576-651A-4308-96D7-F4245447705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FBF04D0-0651-41ED-9434-E0EB7A9D659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7D6068EC-6A61-4B9D-B95C-F105E56314E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5D899351-79EA-4C7C-9850-2632D04CDD8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E5667EE7-7354-4594-8B6E-3E6819AD09F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54153664-8461-4C68-B148-16B0C79E5B6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BB760F06-611E-41D1-9F1F-D7236A10B7D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2" name="テキスト ボックス 511">
          <a:extLst>
            <a:ext uri="{FF2B5EF4-FFF2-40B4-BE49-F238E27FC236}">
              <a16:creationId xmlns:a16="http://schemas.microsoft.com/office/drawing/2014/main" id="{4101F52E-80A4-4E50-BC62-2C7108D3E05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ABE7FC58-C7BC-4E91-84CD-67D507DE119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F96CF26E-AA2C-4667-91E0-3ADD9DC9EFD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3E0C7BD4-AFCD-4088-8006-1EE96F6B6C3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39D5ED9E-BD29-44B9-BEBE-5D65EB06501B}"/>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C3B02E58-51BC-4A71-82AA-D90FD7891AF8}"/>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207D6165-9324-4814-AD41-C321F8C94AEA}"/>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E6B24BCA-00A6-4A14-8A5C-8CD4F0D183E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0" name="テキスト ボックス 519">
          <a:extLst>
            <a:ext uri="{FF2B5EF4-FFF2-40B4-BE49-F238E27FC236}">
              <a16:creationId xmlns:a16="http://schemas.microsoft.com/office/drawing/2014/main" id="{B72CD89C-B5AC-4232-AC05-BAA0CC2AE87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保健センター・保健所】&#10;有形固定資産減価償却率グラフ枠">
          <a:extLst>
            <a:ext uri="{FF2B5EF4-FFF2-40B4-BE49-F238E27FC236}">
              <a16:creationId xmlns:a16="http://schemas.microsoft.com/office/drawing/2014/main" id="{C9AE30E7-070B-4D87-B59F-C74E44CAB7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522" name="直線コネクタ 521">
          <a:extLst>
            <a:ext uri="{FF2B5EF4-FFF2-40B4-BE49-F238E27FC236}">
              <a16:creationId xmlns:a16="http://schemas.microsoft.com/office/drawing/2014/main" id="{1BC7BF74-57E1-49B7-A151-34A8CA92E83E}"/>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523" name="【保健センター・保健所】&#10;有形固定資産減価償却率最小値テキスト">
          <a:extLst>
            <a:ext uri="{FF2B5EF4-FFF2-40B4-BE49-F238E27FC236}">
              <a16:creationId xmlns:a16="http://schemas.microsoft.com/office/drawing/2014/main" id="{05CD7A3C-0603-43EC-B39A-DF789AB8CA71}"/>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524" name="直線コネクタ 523">
          <a:extLst>
            <a:ext uri="{FF2B5EF4-FFF2-40B4-BE49-F238E27FC236}">
              <a16:creationId xmlns:a16="http://schemas.microsoft.com/office/drawing/2014/main" id="{63398D2C-928A-4F47-85D9-C5DA28844B47}"/>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525" name="【保健センター・保健所】&#10;有形固定資産減価償却率最大値テキスト">
          <a:extLst>
            <a:ext uri="{FF2B5EF4-FFF2-40B4-BE49-F238E27FC236}">
              <a16:creationId xmlns:a16="http://schemas.microsoft.com/office/drawing/2014/main" id="{D6E350E2-3644-4F63-AEA1-FB6AD869A373}"/>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526" name="直線コネクタ 525">
          <a:extLst>
            <a:ext uri="{FF2B5EF4-FFF2-40B4-BE49-F238E27FC236}">
              <a16:creationId xmlns:a16="http://schemas.microsoft.com/office/drawing/2014/main" id="{360BE173-9377-4C06-8742-BEA840DFEB27}"/>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527" name="【保健センター・保健所】&#10;有形固定資産減価償却率平均値テキスト">
          <a:extLst>
            <a:ext uri="{FF2B5EF4-FFF2-40B4-BE49-F238E27FC236}">
              <a16:creationId xmlns:a16="http://schemas.microsoft.com/office/drawing/2014/main" id="{B4BEABAD-883B-4442-94B2-207615E82BC8}"/>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528" name="フローチャート: 判断 527">
          <a:extLst>
            <a:ext uri="{FF2B5EF4-FFF2-40B4-BE49-F238E27FC236}">
              <a16:creationId xmlns:a16="http://schemas.microsoft.com/office/drawing/2014/main" id="{0A90256D-810D-435D-859B-2B5F0CB9946C}"/>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529" name="フローチャート: 判断 528">
          <a:extLst>
            <a:ext uri="{FF2B5EF4-FFF2-40B4-BE49-F238E27FC236}">
              <a16:creationId xmlns:a16="http://schemas.microsoft.com/office/drawing/2014/main" id="{EA55BA14-E5E6-491E-90F9-C2FDF7145047}"/>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530" name="フローチャート: 判断 529">
          <a:extLst>
            <a:ext uri="{FF2B5EF4-FFF2-40B4-BE49-F238E27FC236}">
              <a16:creationId xmlns:a16="http://schemas.microsoft.com/office/drawing/2014/main" id="{53E37189-77C5-41DA-B6B9-2CA2A5DE4036}"/>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531" name="フローチャート: 判断 530">
          <a:extLst>
            <a:ext uri="{FF2B5EF4-FFF2-40B4-BE49-F238E27FC236}">
              <a16:creationId xmlns:a16="http://schemas.microsoft.com/office/drawing/2014/main" id="{1859EB95-E749-4110-99A5-541A9C2F11D4}"/>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532" name="フローチャート: 判断 531">
          <a:extLst>
            <a:ext uri="{FF2B5EF4-FFF2-40B4-BE49-F238E27FC236}">
              <a16:creationId xmlns:a16="http://schemas.microsoft.com/office/drawing/2014/main" id="{4E718544-B8FD-4795-B3C4-F62BE981DDFD}"/>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F5FF436D-38C2-40AE-A4C4-25F91FE0B58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A6131C69-470F-47C9-BE4B-4898324EF2A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287814F8-BC73-4195-8786-CA64FE16DA3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7812C482-438F-495F-8A50-6DABD5D676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3914CDDD-591B-4B36-BFEF-E0403D061D1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95504</xdr:rowOff>
    </xdr:from>
    <xdr:to>
      <xdr:col>85</xdr:col>
      <xdr:colOff>177800</xdr:colOff>
      <xdr:row>61</xdr:row>
      <xdr:rowOff>25654</xdr:rowOff>
    </xdr:to>
    <xdr:sp macro="" textlink="">
      <xdr:nvSpPr>
        <xdr:cNvPr id="538" name="楕円 537">
          <a:extLst>
            <a:ext uri="{FF2B5EF4-FFF2-40B4-BE49-F238E27FC236}">
              <a16:creationId xmlns:a16="http://schemas.microsoft.com/office/drawing/2014/main" id="{7057BFA0-F677-4B79-846C-6E8B6A402147}"/>
            </a:ext>
          </a:extLst>
        </xdr:cNvPr>
        <xdr:cNvSpPr/>
      </xdr:nvSpPr>
      <xdr:spPr>
        <a:xfrm>
          <a:off x="162687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73931</xdr:rowOff>
    </xdr:from>
    <xdr:ext cx="405111" cy="259045"/>
    <xdr:sp macro="" textlink="">
      <xdr:nvSpPr>
        <xdr:cNvPr id="539" name="【保健センター・保健所】&#10;有形固定資産減価償却率該当値テキスト">
          <a:extLst>
            <a:ext uri="{FF2B5EF4-FFF2-40B4-BE49-F238E27FC236}">
              <a16:creationId xmlns:a16="http://schemas.microsoft.com/office/drawing/2014/main" id="{5C01FBEA-1479-4E18-A20F-1FAA4E32F5A5}"/>
            </a:ext>
          </a:extLst>
        </xdr:cNvPr>
        <xdr:cNvSpPr txBox="1"/>
      </xdr:nvSpPr>
      <xdr:spPr>
        <a:xfrm>
          <a:off x="16357600"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49784</xdr:rowOff>
    </xdr:from>
    <xdr:to>
      <xdr:col>81</xdr:col>
      <xdr:colOff>101600</xdr:colOff>
      <xdr:row>60</xdr:row>
      <xdr:rowOff>151384</xdr:rowOff>
    </xdr:to>
    <xdr:sp macro="" textlink="">
      <xdr:nvSpPr>
        <xdr:cNvPr id="540" name="楕円 539">
          <a:extLst>
            <a:ext uri="{FF2B5EF4-FFF2-40B4-BE49-F238E27FC236}">
              <a16:creationId xmlns:a16="http://schemas.microsoft.com/office/drawing/2014/main" id="{559A1FEA-3656-4163-835F-EC5F6A2DD1C0}"/>
            </a:ext>
          </a:extLst>
        </xdr:cNvPr>
        <xdr:cNvSpPr/>
      </xdr:nvSpPr>
      <xdr:spPr>
        <a:xfrm>
          <a:off x="15430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100584</xdr:rowOff>
    </xdr:from>
    <xdr:to>
      <xdr:col>85</xdr:col>
      <xdr:colOff>127000</xdr:colOff>
      <xdr:row>60</xdr:row>
      <xdr:rowOff>146304</xdr:rowOff>
    </xdr:to>
    <xdr:cxnSp macro="">
      <xdr:nvCxnSpPr>
        <xdr:cNvPr id="541" name="直線コネクタ 540">
          <a:extLst>
            <a:ext uri="{FF2B5EF4-FFF2-40B4-BE49-F238E27FC236}">
              <a16:creationId xmlns:a16="http://schemas.microsoft.com/office/drawing/2014/main" id="{36D49E70-A659-40C0-90EE-47B9608A04A4}"/>
            </a:ext>
          </a:extLst>
        </xdr:cNvPr>
        <xdr:cNvCxnSpPr/>
      </xdr:nvCxnSpPr>
      <xdr:spPr>
        <a:xfrm>
          <a:off x="15481300" y="103875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xdr:rowOff>
    </xdr:from>
    <xdr:to>
      <xdr:col>76</xdr:col>
      <xdr:colOff>165100</xdr:colOff>
      <xdr:row>60</xdr:row>
      <xdr:rowOff>105664</xdr:rowOff>
    </xdr:to>
    <xdr:sp macro="" textlink="">
      <xdr:nvSpPr>
        <xdr:cNvPr id="542" name="楕円 541">
          <a:extLst>
            <a:ext uri="{FF2B5EF4-FFF2-40B4-BE49-F238E27FC236}">
              <a16:creationId xmlns:a16="http://schemas.microsoft.com/office/drawing/2014/main" id="{F7420467-64D9-445C-83BC-610F7FDF2AC6}"/>
            </a:ext>
          </a:extLst>
        </xdr:cNvPr>
        <xdr:cNvSpPr/>
      </xdr:nvSpPr>
      <xdr:spPr>
        <a:xfrm>
          <a:off x="14541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54864</xdr:rowOff>
    </xdr:from>
    <xdr:to>
      <xdr:col>81</xdr:col>
      <xdr:colOff>50800</xdr:colOff>
      <xdr:row>60</xdr:row>
      <xdr:rowOff>100584</xdr:rowOff>
    </xdr:to>
    <xdr:cxnSp macro="">
      <xdr:nvCxnSpPr>
        <xdr:cNvPr id="543" name="直線コネクタ 542">
          <a:extLst>
            <a:ext uri="{FF2B5EF4-FFF2-40B4-BE49-F238E27FC236}">
              <a16:creationId xmlns:a16="http://schemas.microsoft.com/office/drawing/2014/main" id="{B042ECB9-3CDA-4395-B1C6-7D90DF726363}"/>
            </a:ext>
          </a:extLst>
        </xdr:cNvPr>
        <xdr:cNvCxnSpPr/>
      </xdr:nvCxnSpPr>
      <xdr:spPr>
        <a:xfrm>
          <a:off x="14592300" y="103418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129794</xdr:rowOff>
    </xdr:from>
    <xdr:to>
      <xdr:col>72</xdr:col>
      <xdr:colOff>38100</xdr:colOff>
      <xdr:row>60</xdr:row>
      <xdr:rowOff>59944</xdr:rowOff>
    </xdr:to>
    <xdr:sp macro="" textlink="">
      <xdr:nvSpPr>
        <xdr:cNvPr id="544" name="楕円 543">
          <a:extLst>
            <a:ext uri="{FF2B5EF4-FFF2-40B4-BE49-F238E27FC236}">
              <a16:creationId xmlns:a16="http://schemas.microsoft.com/office/drawing/2014/main" id="{1EC7ED68-FE54-4239-B3C3-566A50F6A226}"/>
            </a:ext>
          </a:extLst>
        </xdr:cNvPr>
        <xdr:cNvSpPr/>
      </xdr:nvSpPr>
      <xdr:spPr>
        <a:xfrm>
          <a:off x="13652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xdr:rowOff>
    </xdr:from>
    <xdr:to>
      <xdr:col>76</xdr:col>
      <xdr:colOff>114300</xdr:colOff>
      <xdr:row>60</xdr:row>
      <xdr:rowOff>54864</xdr:rowOff>
    </xdr:to>
    <xdr:cxnSp macro="">
      <xdr:nvCxnSpPr>
        <xdr:cNvPr id="545" name="直線コネクタ 544">
          <a:extLst>
            <a:ext uri="{FF2B5EF4-FFF2-40B4-BE49-F238E27FC236}">
              <a16:creationId xmlns:a16="http://schemas.microsoft.com/office/drawing/2014/main" id="{BE5D79F6-BAB4-4687-966D-D8903E71EE59}"/>
            </a:ext>
          </a:extLst>
        </xdr:cNvPr>
        <xdr:cNvCxnSpPr/>
      </xdr:nvCxnSpPr>
      <xdr:spPr>
        <a:xfrm>
          <a:off x="13703300" y="102961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84074</xdr:rowOff>
    </xdr:from>
    <xdr:to>
      <xdr:col>67</xdr:col>
      <xdr:colOff>101600</xdr:colOff>
      <xdr:row>60</xdr:row>
      <xdr:rowOff>14224</xdr:rowOff>
    </xdr:to>
    <xdr:sp macro="" textlink="">
      <xdr:nvSpPr>
        <xdr:cNvPr id="546" name="楕円 545">
          <a:extLst>
            <a:ext uri="{FF2B5EF4-FFF2-40B4-BE49-F238E27FC236}">
              <a16:creationId xmlns:a16="http://schemas.microsoft.com/office/drawing/2014/main" id="{0B30446A-340B-42E0-9E56-7D6071229349}"/>
            </a:ext>
          </a:extLst>
        </xdr:cNvPr>
        <xdr:cNvSpPr/>
      </xdr:nvSpPr>
      <xdr:spPr>
        <a:xfrm>
          <a:off x="12763500" y="101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134874</xdr:rowOff>
    </xdr:from>
    <xdr:to>
      <xdr:col>71</xdr:col>
      <xdr:colOff>177800</xdr:colOff>
      <xdr:row>60</xdr:row>
      <xdr:rowOff>9144</xdr:rowOff>
    </xdr:to>
    <xdr:cxnSp macro="">
      <xdr:nvCxnSpPr>
        <xdr:cNvPr id="547" name="直線コネクタ 546">
          <a:extLst>
            <a:ext uri="{FF2B5EF4-FFF2-40B4-BE49-F238E27FC236}">
              <a16:creationId xmlns:a16="http://schemas.microsoft.com/office/drawing/2014/main" id="{F8927280-FA8D-4C80-BA9F-BDF6240022AC}"/>
            </a:ext>
          </a:extLst>
        </xdr:cNvPr>
        <xdr:cNvCxnSpPr/>
      </xdr:nvCxnSpPr>
      <xdr:spPr>
        <a:xfrm>
          <a:off x="12814300" y="102504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548" name="n_1aveValue【保健センター・保健所】&#10;有形固定資産減価償却率">
          <a:extLst>
            <a:ext uri="{FF2B5EF4-FFF2-40B4-BE49-F238E27FC236}">
              <a16:creationId xmlns:a16="http://schemas.microsoft.com/office/drawing/2014/main" id="{20293170-FDAF-4E05-A68F-61104ADD8833}"/>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549" name="n_2aveValue【保健センター・保健所】&#10;有形固定資産減価償却率">
          <a:extLst>
            <a:ext uri="{FF2B5EF4-FFF2-40B4-BE49-F238E27FC236}">
              <a16:creationId xmlns:a16="http://schemas.microsoft.com/office/drawing/2014/main" id="{00EA8563-FF07-4460-9D17-A1B665C62C5B}"/>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550" name="n_3aveValue【保健センター・保健所】&#10;有形固定資産減価償却率">
          <a:extLst>
            <a:ext uri="{FF2B5EF4-FFF2-40B4-BE49-F238E27FC236}">
              <a16:creationId xmlns:a16="http://schemas.microsoft.com/office/drawing/2014/main" id="{34442B80-0C2F-46A5-8865-F66BEDD662F4}"/>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551" name="n_4aveValue【保健センター・保健所】&#10;有形固定資産減価償却率">
          <a:extLst>
            <a:ext uri="{FF2B5EF4-FFF2-40B4-BE49-F238E27FC236}">
              <a16:creationId xmlns:a16="http://schemas.microsoft.com/office/drawing/2014/main" id="{2EC2CF47-3A6D-4925-ABE3-01A7BE0E60A8}"/>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142511</xdr:rowOff>
    </xdr:from>
    <xdr:ext cx="405111" cy="259045"/>
    <xdr:sp macro="" textlink="">
      <xdr:nvSpPr>
        <xdr:cNvPr id="552" name="n_1mainValue【保健センター・保健所】&#10;有形固定資産減価償却率">
          <a:extLst>
            <a:ext uri="{FF2B5EF4-FFF2-40B4-BE49-F238E27FC236}">
              <a16:creationId xmlns:a16="http://schemas.microsoft.com/office/drawing/2014/main" id="{48051E10-898F-4C4E-93F5-C413B25A2A79}"/>
            </a:ext>
          </a:extLst>
        </xdr:cNvPr>
        <xdr:cNvSpPr txBox="1"/>
      </xdr:nvSpPr>
      <xdr:spPr>
        <a:xfrm>
          <a:off x="15266044" y="1042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96791</xdr:rowOff>
    </xdr:from>
    <xdr:ext cx="405111" cy="259045"/>
    <xdr:sp macro="" textlink="">
      <xdr:nvSpPr>
        <xdr:cNvPr id="553" name="n_2mainValue【保健センター・保健所】&#10;有形固定資産減価償却率">
          <a:extLst>
            <a:ext uri="{FF2B5EF4-FFF2-40B4-BE49-F238E27FC236}">
              <a16:creationId xmlns:a16="http://schemas.microsoft.com/office/drawing/2014/main" id="{AE9D5D7D-3BA9-4AF8-803E-D124976F968A}"/>
            </a:ext>
          </a:extLst>
        </xdr:cNvPr>
        <xdr:cNvSpPr txBox="1"/>
      </xdr:nvSpPr>
      <xdr:spPr>
        <a:xfrm>
          <a:off x="14389744" y="1038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51071</xdr:rowOff>
    </xdr:from>
    <xdr:ext cx="405111" cy="259045"/>
    <xdr:sp macro="" textlink="">
      <xdr:nvSpPr>
        <xdr:cNvPr id="554" name="n_3mainValue【保健センター・保健所】&#10;有形固定資産減価償却率">
          <a:extLst>
            <a:ext uri="{FF2B5EF4-FFF2-40B4-BE49-F238E27FC236}">
              <a16:creationId xmlns:a16="http://schemas.microsoft.com/office/drawing/2014/main" id="{C4E5A427-5484-40DB-8C97-E9E050765088}"/>
            </a:ext>
          </a:extLst>
        </xdr:cNvPr>
        <xdr:cNvSpPr txBox="1"/>
      </xdr:nvSpPr>
      <xdr:spPr>
        <a:xfrm>
          <a:off x="135007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5351</xdr:rowOff>
    </xdr:from>
    <xdr:ext cx="405111" cy="259045"/>
    <xdr:sp macro="" textlink="">
      <xdr:nvSpPr>
        <xdr:cNvPr id="555" name="n_4mainValue【保健センター・保健所】&#10;有形固定資産減価償却率">
          <a:extLst>
            <a:ext uri="{FF2B5EF4-FFF2-40B4-BE49-F238E27FC236}">
              <a16:creationId xmlns:a16="http://schemas.microsoft.com/office/drawing/2014/main" id="{3A2AAEC5-6D0B-4C9C-BAA5-86459AC35A79}"/>
            </a:ext>
          </a:extLst>
        </xdr:cNvPr>
        <xdr:cNvSpPr txBox="1"/>
      </xdr:nvSpPr>
      <xdr:spPr>
        <a:xfrm>
          <a:off x="12611744" y="1029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F7A594D3-4480-45FA-A1BF-9487AB8660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FDC92968-CADC-4304-9880-D4A4EFDC1E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DF14ACF7-8B13-4D5C-B01E-42712B4819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6214659C-0066-4F91-B4FF-B5616787755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AF7A7C4B-8733-45F4-97D5-CED03244629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A0B2C66A-3D22-468E-B84C-DE9A9C23A8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53DCD854-9B27-48E2-A66F-64A78FA0D0F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B7BEDFF2-80A8-437F-95A2-185CACAC5C5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7F842C2D-6890-4646-B622-9DE7F090942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50AAB737-F073-41D1-9E3C-30D4B26FA3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6" name="直線コネクタ 565">
          <a:extLst>
            <a:ext uri="{FF2B5EF4-FFF2-40B4-BE49-F238E27FC236}">
              <a16:creationId xmlns:a16="http://schemas.microsoft.com/office/drawing/2014/main" id="{2043D420-947D-4A9D-8EEA-78905BA766C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7" name="テキスト ボックス 566">
          <a:extLst>
            <a:ext uri="{FF2B5EF4-FFF2-40B4-BE49-F238E27FC236}">
              <a16:creationId xmlns:a16="http://schemas.microsoft.com/office/drawing/2014/main" id="{F44415A7-5BD8-40C3-8988-2E0623793E1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8" name="直線コネクタ 567">
          <a:extLst>
            <a:ext uri="{FF2B5EF4-FFF2-40B4-BE49-F238E27FC236}">
              <a16:creationId xmlns:a16="http://schemas.microsoft.com/office/drawing/2014/main" id="{FC78B572-F015-4E0A-80D4-B7A85921035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9" name="テキスト ボックス 568">
          <a:extLst>
            <a:ext uri="{FF2B5EF4-FFF2-40B4-BE49-F238E27FC236}">
              <a16:creationId xmlns:a16="http://schemas.microsoft.com/office/drawing/2014/main" id="{F3DE4FCE-07C7-4A75-A2F9-7DFDEA3E6C7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0" name="直線コネクタ 569">
          <a:extLst>
            <a:ext uri="{FF2B5EF4-FFF2-40B4-BE49-F238E27FC236}">
              <a16:creationId xmlns:a16="http://schemas.microsoft.com/office/drawing/2014/main" id="{E347F5F3-D8E9-437B-8AEB-A1734E23FED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1" name="テキスト ボックス 570">
          <a:extLst>
            <a:ext uri="{FF2B5EF4-FFF2-40B4-BE49-F238E27FC236}">
              <a16:creationId xmlns:a16="http://schemas.microsoft.com/office/drawing/2014/main" id="{9B801234-A786-4D01-9749-60E835E74C9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2" name="直線コネクタ 571">
          <a:extLst>
            <a:ext uri="{FF2B5EF4-FFF2-40B4-BE49-F238E27FC236}">
              <a16:creationId xmlns:a16="http://schemas.microsoft.com/office/drawing/2014/main" id="{64F8FE61-75DD-4E53-97E2-03D8F75B861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3" name="テキスト ボックス 572">
          <a:extLst>
            <a:ext uri="{FF2B5EF4-FFF2-40B4-BE49-F238E27FC236}">
              <a16:creationId xmlns:a16="http://schemas.microsoft.com/office/drawing/2014/main" id="{8EA38A80-B080-4D2A-B2B4-5C32C4F125D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4" name="直線コネクタ 573">
          <a:extLst>
            <a:ext uri="{FF2B5EF4-FFF2-40B4-BE49-F238E27FC236}">
              <a16:creationId xmlns:a16="http://schemas.microsoft.com/office/drawing/2014/main" id="{2EBE62F9-764D-49B6-BB1D-0F8A5B09368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5" name="テキスト ボックス 574">
          <a:extLst>
            <a:ext uri="{FF2B5EF4-FFF2-40B4-BE49-F238E27FC236}">
              <a16:creationId xmlns:a16="http://schemas.microsoft.com/office/drawing/2014/main" id="{45C2D1EB-4988-47DB-B202-1F83E295D9E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6" name="【保健センター・保健所】&#10;一人当たり面積グラフ枠">
          <a:extLst>
            <a:ext uri="{FF2B5EF4-FFF2-40B4-BE49-F238E27FC236}">
              <a16:creationId xmlns:a16="http://schemas.microsoft.com/office/drawing/2014/main" id="{078A24F7-4312-4B01-B8A2-DD8BC2B0D9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577" name="直線コネクタ 576">
          <a:extLst>
            <a:ext uri="{FF2B5EF4-FFF2-40B4-BE49-F238E27FC236}">
              <a16:creationId xmlns:a16="http://schemas.microsoft.com/office/drawing/2014/main" id="{7CF84637-94C2-4655-B521-52B8BB4385F2}"/>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578" name="【保健センター・保健所】&#10;一人当たり面積最小値テキスト">
          <a:extLst>
            <a:ext uri="{FF2B5EF4-FFF2-40B4-BE49-F238E27FC236}">
              <a16:creationId xmlns:a16="http://schemas.microsoft.com/office/drawing/2014/main" id="{2A051D14-FEC6-41DE-9969-FA5B58A08B1F}"/>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579" name="直線コネクタ 578">
          <a:extLst>
            <a:ext uri="{FF2B5EF4-FFF2-40B4-BE49-F238E27FC236}">
              <a16:creationId xmlns:a16="http://schemas.microsoft.com/office/drawing/2014/main" id="{D4721E56-80E7-4332-A621-8B72413C7884}"/>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580" name="【保健センター・保健所】&#10;一人当たり面積最大値テキスト">
          <a:extLst>
            <a:ext uri="{FF2B5EF4-FFF2-40B4-BE49-F238E27FC236}">
              <a16:creationId xmlns:a16="http://schemas.microsoft.com/office/drawing/2014/main" id="{7ACE8B16-4DAC-4E4D-8769-EF2F9520929C}"/>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581" name="直線コネクタ 580">
          <a:extLst>
            <a:ext uri="{FF2B5EF4-FFF2-40B4-BE49-F238E27FC236}">
              <a16:creationId xmlns:a16="http://schemas.microsoft.com/office/drawing/2014/main" id="{A5B0CED5-D6C2-47B6-97CD-A8B05B0BE83F}"/>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582" name="【保健センター・保健所】&#10;一人当たり面積平均値テキスト">
          <a:extLst>
            <a:ext uri="{FF2B5EF4-FFF2-40B4-BE49-F238E27FC236}">
              <a16:creationId xmlns:a16="http://schemas.microsoft.com/office/drawing/2014/main" id="{602DBF96-BF17-42EA-AD06-C33B2BF204E5}"/>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583" name="フローチャート: 判断 582">
          <a:extLst>
            <a:ext uri="{FF2B5EF4-FFF2-40B4-BE49-F238E27FC236}">
              <a16:creationId xmlns:a16="http://schemas.microsoft.com/office/drawing/2014/main" id="{EBB4AB24-89DA-471B-A92E-DE46AE02599E}"/>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584" name="フローチャート: 判断 583">
          <a:extLst>
            <a:ext uri="{FF2B5EF4-FFF2-40B4-BE49-F238E27FC236}">
              <a16:creationId xmlns:a16="http://schemas.microsoft.com/office/drawing/2014/main" id="{316D2A0A-A014-49A5-B90F-70C2D5B0E0F7}"/>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585" name="フローチャート: 判断 584">
          <a:extLst>
            <a:ext uri="{FF2B5EF4-FFF2-40B4-BE49-F238E27FC236}">
              <a16:creationId xmlns:a16="http://schemas.microsoft.com/office/drawing/2014/main" id="{A6A45F6F-6651-45C0-8F63-0EBED3451936}"/>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586" name="フローチャート: 判断 585">
          <a:extLst>
            <a:ext uri="{FF2B5EF4-FFF2-40B4-BE49-F238E27FC236}">
              <a16:creationId xmlns:a16="http://schemas.microsoft.com/office/drawing/2014/main" id="{5415FD7E-B19B-4581-BB7C-077CD3A7E6F9}"/>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587" name="フローチャート: 判断 586">
          <a:extLst>
            <a:ext uri="{FF2B5EF4-FFF2-40B4-BE49-F238E27FC236}">
              <a16:creationId xmlns:a16="http://schemas.microsoft.com/office/drawing/2014/main" id="{309B8E28-688A-4E07-B0F7-E8643EFB996C}"/>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B3DC2D18-7178-4654-94CF-008668F19B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6F520B5A-2A29-44F0-A4C8-F96F7678B17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3D4179AB-3D61-487E-8253-B0ECEEB1A4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1AD3281-F2F4-46C7-A1D1-7BAE93F60CD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A0CD1645-D803-41F0-8C4E-01E7654BDAB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593" name="楕円 592">
          <a:extLst>
            <a:ext uri="{FF2B5EF4-FFF2-40B4-BE49-F238E27FC236}">
              <a16:creationId xmlns:a16="http://schemas.microsoft.com/office/drawing/2014/main" id="{A3A9D91B-854D-4176-A9C0-9348E5801218}"/>
            </a:ext>
          </a:extLst>
        </xdr:cNvPr>
        <xdr:cNvSpPr/>
      </xdr:nvSpPr>
      <xdr:spPr>
        <a:xfrm>
          <a:off x="221107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127525</xdr:rowOff>
    </xdr:from>
    <xdr:ext cx="469744" cy="259045"/>
    <xdr:sp macro="" textlink="">
      <xdr:nvSpPr>
        <xdr:cNvPr id="594" name="【保健センター・保健所】&#10;一人当たり面積該当値テキスト">
          <a:extLst>
            <a:ext uri="{FF2B5EF4-FFF2-40B4-BE49-F238E27FC236}">
              <a16:creationId xmlns:a16="http://schemas.microsoft.com/office/drawing/2014/main" id="{259F375E-8CC0-4BB2-8C05-ED55413459EF}"/>
            </a:ext>
          </a:extLst>
        </xdr:cNvPr>
        <xdr:cNvSpPr txBox="1"/>
      </xdr:nvSpPr>
      <xdr:spPr>
        <a:xfrm>
          <a:off x="22199600" y="1058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595" name="楕円 594">
          <a:extLst>
            <a:ext uri="{FF2B5EF4-FFF2-40B4-BE49-F238E27FC236}">
              <a16:creationId xmlns:a16="http://schemas.microsoft.com/office/drawing/2014/main" id="{BF97CA68-8F02-44E8-A2B1-B803FEEE4E25}"/>
            </a:ext>
          </a:extLst>
        </xdr:cNvPr>
        <xdr:cNvSpPr/>
      </xdr:nvSpPr>
      <xdr:spPr>
        <a:xfrm>
          <a:off x="2127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155448</xdr:rowOff>
    </xdr:from>
    <xdr:to>
      <xdr:col>116</xdr:col>
      <xdr:colOff>63500</xdr:colOff>
      <xdr:row>62</xdr:row>
      <xdr:rowOff>160020</xdr:rowOff>
    </xdr:to>
    <xdr:cxnSp macro="">
      <xdr:nvCxnSpPr>
        <xdr:cNvPr id="596" name="直線コネクタ 595">
          <a:extLst>
            <a:ext uri="{FF2B5EF4-FFF2-40B4-BE49-F238E27FC236}">
              <a16:creationId xmlns:a16="http://schemas.microsoft.com/office/drawing/2014/main" id="{A961B705-DCB0-4F59-BDB2-8865C0061D45}"/>
            </a:ext>
          </a:extLst>
        </xdr:cNvPr>
        <xdr:cNvCxnSpPr/>
      </xdr:nvCxnSpPr>
      <xdr:spPr>
        <a:xfrm flipV="1">
          <a:off x="21323300" y="10785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597" name="楕円 596">
          <a:extLst>
            <a:ext uri="{FF2B5EF4-FFF2-40B4-BE49-F238E27FC236}">
              <a16:creationId xmlns:a16="http://schemas.microsoft.com/office/drawing/2014/main" id="{71A5E0E2-1B1C-4CB1-B18A-803FF1C1FC74}"/>
            </a:ext>
          </a:extLst>
        </xdr:cNvPr>
        <xdr:cNvSpPr/>
      </xdr:nvSpPr>
      <xdr:spPr>
        <a:xfrm>
          <a:off x="2038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160020</xdr:rowOff>
    </xdr:to>
    <xdr:cxnSp macro="">
      <xdr:nvCxnSpPr>
        <xdr:cNvPr id="598" name="直線コネクタ 597">
          <a:extLst>
            <a:ext uri="{FF2B5EF4-FFF2-40B4-BE49-F238E27FC236}">
              <a16:creationId xmlns:a16="http://schemas.microsoft.com/office/drawing/2014/main" id="{429E4565-BADA-4D53-B84C-9B3EEA6B4791}"/>
            </a:ext>
          </a:extLst>
        </xdr:cNvPr>
        <xdr:cNvCxnSpPr/>
      </xdr:nvCxnSpPr>
      <xdr:spPr>
        <a:xfrm>
          <a:off x="20434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113792</xdr:rowOff>
    </xdr:from>
    <xdr:to>
      <xdr:col>102</xdr:col>
      <xdr:colOff>165100</xdr:colOff>
      <xdr:row>63</xdr:row>
      <xdr:rowOff>43942</xdr:rowOff>
    </xdr:to>
    <xdr:sp macro="" textlink="">
      <xdr:nvSpPr>
        <xdr:cNvPr id="599" name="楕円 598">
          <a:extLst>
            <a:ext uri="{FF2B5EF4-FFF2-40B4-BE49-F238E27FC236}">
              <a16:creationId xmlns:a16="http://schemas.microsoft.com/office/drawing/2014/main" id="{951009FB-E608-472B-ADE1-87C94AEE778A}"/>
            </a:ext>
          </a:extLst>
        </xdr:cNvPr>
        <xdr:cNvSpPr/>
      </xdr:nvSpPr>
      <xdr:spPr>
        <a:xfrm>
          <a:off x="19494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160020</xdr:rowOff>
    </xdr:from>
    <xdr:to>
      <xdr:col>107</xdr:col>
      <xdr:colOff>50800</xdr:colOff>
      <xdr:row>62</xdr:row>
      <xdr:rowOff>164592</xdr:rowOff>
    </xdr:to>
    <xdr:cxnSp macro="">
      <xdr:nvCxnSpPr>
        <xdr:cNvPr id="600" name="直線コネクタ 599">
          <a:extLst>
            <a:ext uri="{FF2B5EF4-FFF2-40B4-BE49-F238E27FC236}">
              <a16:creationId xmlns:a16="http://schemas.microsoft.com/office/drawing/2014/main" id="{5B296E15-F6BB-4095-9167-2818DA4C0C90}"/>
            </a:ext>
          </a:extLst>
        </xdr:cNvPr>
        <xdr:cNvCxnSpPr/>
      </xdr:nvCxnSpPr>
      <xdr:spPr>
        <a:xfrm flipV="1">
          <a:off x="19545300" y="1078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113792</xdr:rowOff>
    </xdr:from>
    <xdr:to>
      <xdr:col>98</xdr:col>
      <xdr:colOff>38100</xdr:colOff>
      <xdr:row>63</xdr:row>
      <xdr:rowOff>43942</xdr:rowOff>
    </xdr:to>
    <xdr:sp macro="" textlink="">
      <xdr:nvSpPr>
        <xdr:cNvPr id="601" name="楕円 600">
          <a:extLst>
            <a:ext uri="{FF2B5EF4-FFF2-40B4-BE49-F238E27FC236}">
              <a16:creationId xmlns:a16="http://schemas.microsoft.com/office/drawing/2014/main" id="{27CD9796-A92F-4329-89DF-C9F2EF1D1F30}"/>
            </a:ext>
          </a:extLst>
        </xdr:cNvPr>
        <xdr:cNvSpPr/>
      </xdr:nvSpPr>
      <xdr:spPr>
        <a:xfrm>
          <a:off x="18605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164592</xdr:rowOff>
    </xdr:from>
    <xdr:to>
      <xdr:col>102</xdr:col>
      <xdr:colOff>114300</xdr:colOff>
      <xdr:row>62</xdr:row>
      <xdr:rowOff>164592</xdr:rowOff>
    </xdr:to>
    <xdr:cxnSp macro="">
      <xdr:nvCxnSpPr>
        <xdr:cNvPr id="602" name="直線コネクタ 601">
          <a:extLst>
            <a:ext uri="{FF2B5EF4-FFF2-40B4-BE49-F238E27FC236}">
              <a16:creationId xmlns:a16="http://schemas.microsoft.com/office/drawing/2014/main" id="{C2AEB50C-D57E-4C1B-9A18-11CF5E86DF31}"/>
            </a:ext>
          </a:extLst>
        </xdr:cNvPr>
        <xdr:cNvCxnSpPr/>
      </xdr:nvCxnSpPr>
      <xdr:spPr>
        <a:xfrm>
          <a:off x="18656300" y="1079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603" name="n_1aveValue【保健センター・保健所】&#10;一人当たり面積">
          <a:extLst>
            <a:ext uri="{FF2B5EF4-FFF2-40B4-BE49-F238E27FC236}">
              <a16:creationId xmlns:a16="http://schemas.microsoft.com/office/drawing/2014/main" id="{CF1B4245-6CC7-4B32-9303-E85F073715D1}"/>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604" name="n_2aveValue【保健センター・保健所】&#10;一人当たり面積">
          <a:extLst>
            <a:ext uri="{FF2B5EF4-FFF2-40B4-BE49-F238E27FC236}">
              <a16:creationId xmlns:a16="http://schemas.microsoft.com/office/drawing/2014/main" id="{B9504520-3D44-4212-B75F-A71FF72FBE31}"/>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605" name="n_3aveValue【保健センター・保健所】&#10;一人当たり面積">
          <a:extLst>
            <a:ext uri="{FF2B5EF4-FFF2-40B4-BE49-F238E27FC236}">
              <a16:creationId xmlns:a16="http://schemas.microsoft.com/office/drawing/2014/main" id="{03686B83-BF99-4212-9114-8BA6E5C4DB7E}"/>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606" name="n_4aveValue【保健センター・保健所】&#10;一人当たり面積">
          <a:extLst>
            <a:ext uri="{FF2B5EF4-FFF2-40B4-BE49-F238E27FC236}">
              <a16:creationId xmlns:a16="http://schemas.microsoft.com/office/drawing/2014/main" id="{BC36F965-1D75-46B2-80AE-6764FC07C94B}"/>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55897</xdr:rowOff>
    </xdr:from>
    <xdr:ext cx="469744" cy="259045"/>
    <xdr:sp macro="" textlink="">
      <xdr:nvSpPr>
        <xdr:cNvPr id="607" name="n_1mainValue【保健センター・保健所】&#10;一人当たり面積">
          <a:extLst>
            <a:ext uri="{FF2B5EF4-FFF2-40B4-BE49-F238E27FC236}">
              <a16:creationId xmlns:a16="http://schemas.microsoft.com/office/drawing/2014/main" id="{BE88CA25-6E3C-46EA-AD83-7FB4FBDAD926}"/>
            </a:ext>
          </a:extLst>
        </xdr:cNvPr>
        <xdr:cNvSpPr txBox="1"/>
      </xdr:nvSpPr>
      <xdr:spPr>
        <a:xfrm>
          <a:off x="21075727" y="105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55897</xdr:rowOff>
    </xdr:from>
    <xdr:ext cx="469744" cy="259045"/>
    <xdr:sp macro="" textlink="">
      <xdr:nvSpPr>
        <xdr:cNvPr id="608" name="n_2mainValue【保健センター・保健所】&#10;一人当たり面積">
          <a:extLst>
            <a:ext uri="{FF2B5EF4-FFF2-40B4-BE49-F238E27FC236}">
              <a16:creationId xmlns:a16="http://schemas.microsoft.com/office/drawing/2014/main" id="{A9FF333C-B97C-41E3-BA2A-DA4A148CF9F6}"/>
            </a:ext>
          </a:extLst>
        </xdr:cNvPr>
        <xdr:cNvSpPr txBox="1"/>
      </xdr:nvSpPr>
      <xdr:spPr>
        <a:xfrm>
          <a:off x="20199427" y="105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60469</xdr:rowOff>
    </xdr:from>
    <xdr:ext cx="469744" cy="259045"/>
    <xdr:sp macro="" textlink="">
      <xdr:nvSpPr>
        <xdr:cNvPr id="609" name="n_3mainValue【保健センター・保健所】&#10;一人当たり面積">
          <a:extLst>
            <a:ext uri="{FF2B5EF4-FFF2-40B4-BE49-F238E27FC236}">
              <a16:creationId xmlns:a16="http://schemas.microsoft.com/office/drawing/2014/main" id="{78140D03-C9B5-4678-B616-AEE92AF096F7}"/>
            </a:ext>
          </a:extLst>
        </xdr:cNvPr>
        <xdr:cNvSpPr txBox="1"/>
      </xdr:nvSpPr>
      <xdr:spPr>
        <a:xfrm>
          <a:off x="19310427"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60469</xdr:rowOff>
    </xdr:from>
    <xdr:ext cx="469744" cy="259045"/>
    <xdr:sp macro="" textlink="">
      <xdr:nvSpPr>
        <xdr:cNvPr id="610" name="n_4mainValue【保健センター・保健所】&#10;一人当たり面積">
          <a:extLst>
            <a:ext uri="{FF2B5EF4-FFF2-40B4-BE49-F238E27FC236}">
              <a16:creationId xmlns:a16="http://schemas.microsoft.com/office/drawing/2014/main" id="{72753F06-C458-4FA9-A371-8B3385ED57F3}"/>
            </a:ext>
          </a:extLst>
        </xdr:cNvPr>
        <xdr:cNvSpPr txBox="1"/>
      </xdr:nvSpPr>
      <xdr:spPr>
        <a:xfrm>
          <a:off x="18421427"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2F0A30B0-5295-4A7B-BF99-1632A9CBD4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7FFE7FE4-8025-4FC5-A6F6-AEA8328144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0E47FF91-2C07-4ED6-8442-0A8DF03AAB5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E559504F-6C42-4C05-8651-CA3C58D0B1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AAE3A4B8-748E-4BE0-95B5-27D0E716D2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9278FF0E-36FA-41FD-B9D0-DA216D2593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51EEEA63-9858-490A-8215-6B065A6975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FBE78741-5ECA-4FB8-8FF5-64FA5973158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9" name="テキスト ボックス 618">
          <a:extLst>
            <a:ext uri="{FF2B5EF4-FFF2-40B4-BE49-F238E27FC236}">
              <a16:creationId xmlns:a16="http://schemas.microsoft.com/office/drawing/2014/main" id="{F473DDBA-CAB8-408D-985D-3347CDF8141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id="{06E18DF1-E5C3-4E5F-8CD3-3DA96055398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1" name="テキスト ボックス 620">
          <a:extLst>
            <a:ext uri="{FF2B5EF4-FFF2-40B4-BE49-F238E27FC236}">
              <a16:creationId xmlns:a16="http://schemas.microsoft.com/office/drawing/2014/main" id="{459AF593-C565-426F-8B49-AED1434744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2" name="直線コネクタ 621">
          <a:extLst>
            <a:ext uri="{FF2B5EF4-FFF2-40B4-BE49-F238E27FC236}">
              <a16:creationId xmlns:a16="http://schemas.microsoft.com/office/drawing/2014/main" id="{D3817479-BF65-48F1-A1C2-51E901DD65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3" name="テキスト ボックス 622">
          <a:extLst>
            <a:ext uri="{FF2B5EF4-FFF2-40B4-BE49-F238E27FC236}">
              <a16:creationId xmlns:a16="http://schemas.microsoft.com/office/drawing/2014/main" id="{FA303048-3093-4ED1-8F21-3AC4AF7845F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4" name="直線コネクタ 623">
          <a:extLst>
            <a:ext uri="{FF2B5EF4-FFF2-40B4-BE49-F238E27FC236}">
              <a16:creationId xmlns:a16="http://schemas.microsoft.com/office/drawing/2014/main" id="{F1B84512-FA72-4ED4-8AA9-1E0F978B064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5" name="テキスト ボックス 624">
          <a:extLst>
            <a:ext uri="{FF2B5EF4-FFF2-40B4-BE49-F238E27FC236}">
              <a16:creationId xmlns:a16="http://schemas.microsoft.com/office/drawing/2014/main" id="{F4279AF5-4C18-44E7-BF0B-2316DD6F6E0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6" name="直線コネクタ 625">
          <a:extLst>
            <a:ext uri="{FF2B5EF4-FFF2-40B4-BE49-F238E27FC236}">
              <a16:creationId xmlns:a16="http://schemas.microsoft.com/office/drawing/2014/main" id="{D808D7D6-4C53-4641-990E-93691480F45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7" name="テキスト ボックス 626">
          <a:extLst>
            <a:ext uri="{FF2B5EF4-FFF2-40B4-BE49-F238E27FC236}">
              <a16:creationId xmlns:a16="http://schemas.microsoft.com/office/drawing/2014/main" id="{DA178CF4-E488-46CA-9191-EB0E949D130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8" name="直線コネクタ 627">
          <a:extLst>
            <a:ext uri="{FF2B5EF4-FFF2-40B4-BE49-F238E27FC236}">
              <a16:creationId xmlns:a16="http://schemas.microsoft.com/office/drawing/2014/main" id="{46A06067-F665-412B-9113-B606F23B0FD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9" name="テキスト ボックス 628">
          <a:extLst>
            <a:ext uri="{FF2B5EF4-FFF2-40B4-BE49-F238E27FC236}">
              <a16:creationId xmlns:a16="http://schemas.microsoft.com/office/drawing/2014/main" id="{54A92C24-5538-4548-962B-74532202C60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0" name="直線コネクタ 629">
          <a:extLst>
            <a:ext uri="{FF2B5EF4-FFF2-40B4-BE49-F238E27FC236}">
              <a16:creationId xmlns:a16="http://schemas.microsoft.com/office/drawing/2014/main" id="{24DAB006-D3E3-4168-90D1-E3FC9AAA258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1" name="テキスト ボックス 630">
          <a:extLst>
            <a:ext uri="{FF2B5EF4-FFF2-40B4-BE49-F238E27FC236}">
              <a16:creationId xmlns:a16="http://schemas.microsoft.com/office/drawing/2014/main" id="{AB55210F-406C-4F04-B801-79C5E1712B3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a:extLst>
            <a:ext uri="{FF2B5EF4-FFF2-40B4-BE49-F238E27FC236}">
              <a16:creationId xmlns:a16="http://schemas.microsoft.com/office/drawing/2014/main" id="{B3929782-62B6-4B2A-84B8-A71A85BAEB7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3" name="テキスト ボックス 632">
          <a:extLst>
            <a:ext uri="{FF2B5EF4-FFF2-40B4-BE49-F238E27FC236}">
              <a16:creationId xmlns:a16="http://schemas.microsoft.com/office/drawing/2014/main" id="{9496F5DE-3CA7-4E07-BE0C-9F7CCA893D9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4" name="【消防施設】&#10;有形固定資産減価償却率グラフ枠">
          <a:extLst>
            <a:ext uri="{FF2B5EF4-FFF2-40B4-BE49-F238E27FC236}">
              <a16:creationId xmlns:a16="http://schemas.microsoft.com/office/drawing/2014/main" id="{82E292AE-8FF3-4F7E-B055-00803A5D170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635" name="直線コネクタ 634">
          <a:extLst>
            <a:ext uri="{FF2B5EF4-FFF2-40B4-BE49-F238E27FC236}">
              <a16:creationId xmlns:a16="http://schemas.microsoft.com/office/drawing/2014/main" id="{83F71C84-A2F3-4146-88C1-BB99CAF2EB45}"/>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636" name="【消防施設】&#10;有形固定資産減価償却率最小値テキスト">
          <a:extLst>
            <a:ext uri="{FF2B5EF4-FFF2-40B4-BE49-F238E27FC236}">
              <a16:creationId xmlns:a16="http://schemas.microsoft.com/office/drawing/2014/main" id="{C8E708F5-76E6-4187-85BE-3B21EF4E8CC8}"/>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637" name="直線コネクタ 636">
          <a:extLst>
            <a:ext uri="{FF2B5EF4-FFF2-40B4-BE49-F238E27FC236}">
              <a16:creationId xmlns:a16="http://schemas.microsoft.com/office/drawing/2014/main" id="{4DFD33CB-014B-4874-9CE6-4E6BC9B1634B}"/>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638" name="【消防施設】&#10;有形固定資産減価償却率最大値テキスト">
          <a:extLst>
            <a:ext uri="{FF2B5EF4-FFF2-40B4-BE49-F238E27FC236}">
              <a16:creationId xmlns:a16="http://schemas.microsoft.com/office/drawing/2014/main" id="{437E3209-29B6-4836-A608-CC4CB070107E}"/>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639" name="直線コネクタ 638">
          <a:extLst>
            <a:ext uri="{FF2B5EF4-FFF2-40B4-BE49-F238E27FC236}">
              <a16:creationId xmlns:a16="http://schemas.microsoft.com/office/drawing/2014/main" id="{7896C463-8672-4FE3-AF06-817CF308C8F4}"/>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640" name="【消防施設】&#10;有形固定資産減価償却率平均値テキスト">
          <a:extLst>
            <a:ext uri="{FF2B5EF4-FFF2-40B4-BE49-F238E27FC236}">
              <a16:creationId xmlns:a16="http://schemas.microsoft.com/office/drawing/2014/main" id="{C9315CE1-A69C-445B-BF12-17563BBA66FF}"/>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641" name="フローチャート: 判断 640">
          <a:extLst>
            <a:ext uri="{FF2B5EF4-FFF2-40B4-BE49-F238E27FC236}">
              <a16:creationId xmlns:a16="http://schemas.microsoft.com/office/drawing/2014/main" id="{397F2885-FB81-46B3-B38F-9AF9E9A234F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642" name="フローチャート: 判断 641">
          <a:extLst>
            <a:ext uri="{FF2B5EF4-FFF2-40B4-BE49-F238E27FC236}">
              <a16:creationId xmlns:a16="http://schemas.microsoft.com/office/drawing/2014/main" id="{74C4D762-A3A5-4977-91E7-533C6BF201C1}"/>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43" name="フローチャート: 判断 642">
          <a:extLst>
            <a:ext uri="{FF2B5EF4-FFF2-40B4-BE49-F238E27FC236}">
              <a16:creationId xmlns:a16="http://schemas.microsoft.com/office/drawing/2014/main" id="{2102FDC9-CBAD-4964-9393-37A72FFF2D94}"/>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4" name="フローチャート: 判断 643">
          <a:extLst>
            <a:ext uri="{FF2B5EF4-FFF2-40B4-BE49-F238E27FC236}">
              <a16:creationId xmlns:a16="http://schemas.microsoft.com/office/drawing/2014/main" id="{97CE1DB0-F303-4F1F-9C75-769FA24A0C83}"/>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645" name="フローチャート: 判断 644">
          <a:extLst>
            <a:ext uri="{FF2B5EF4-FFF2-40B4-BE49-F238E27FC236}">
              <a16:creationId xmlns:a16="http://schemas.microsoft.com/office/drawing/2014/main" id="{770D4786-CDD6-433A-BB36-A7A0B5E5C85B}"/>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99B1C856-66F5-467A-97F2-68DBF008FB9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8776CD25-A4FD-4769-814B-B8FDD2385E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A9051C44-9428-4307-A417-289269899BD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F01E1167-355B-4D86-ABC8-5CD4910A887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B5BEA345-21D7-4AC6-8BCA-FEA29F1805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10161</xdr:rowOff>
    </xdr:from>
    <xdr:to>
      <xdr:col>85</xdr:col>
      <xdr:colOff>177800</xdr:colOff>
      <xdr:row>84</xdr:row>
      <xdr:rowOff>111761</xdr:rowOff>
    </xdr:to>
    <xdr:sp macro="" textlink="">
      <xdr:nvSpPr>
        <xdr:cNvPr id="651" name="楕円 650">
          <a:extLst>
            <a:ext uri="{FF2B5EF4-FFF2-40B4-BE49-F238E27FC236}">
              <a16:creationId xmlns:a16="http://schemas.microsoft.com/office/drawing/2014/main" id="{0A426393-032A-4AA8-9E20-0C873BC0D632}"/>
            </a:ext>
          </a:extLst>
        </xdr:cNvPr>
        <xdr:cNvSpPr/>
      </xdr:nvSpPr>
      <xdr:spPr>
        <a:xfrm>
          <a:off x="16268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160038</xdr:rowOff>
    </xdr:from>
    <xdr:ext cx="405111" cy="259045"/>
    <xdr:sp macro="" textlink="">
      <xdr:nvSpPr>
        <xdr:cNvPr id="652" name="【消防施設】&#10;有形固定資産減価償却率該当値テキスト">
          <a:extLst>
            <a:ext uri="{FF2B5EF4-FFF2-40B4-BE49-F238E27FC236}">
              <a16:creationId xmlns:a16="http://schemas.microsoft.com/office/drawing/2014/main" id="{E47FFEB8-38CA-4B94-94DE-9F72CF803194}"/>
            </a:ext>
          </a:extLst>
        </xdr:cNvPr>
        <xdr:cNvSpPr txBox="1"/>
      </xdr:nvSpPr>
      <xdr:spPr>
        <a:xfrm>
          <a:off x="16357600"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95886</xdr:rowOff>
    </xdr:from>
    <xdr:to>
      <xdr:col>81</xdr:col>
      <xdr:colOff>101600</xdr:colOff>
      <xdr:row>85</xdr:row>
      <xdr:rowOff>26036</xdr:rowOff>
    </xdr:to>
    <xdr:sp macro="" textlink="">
      <xdr:nvSpPr>
        <xdr:cNvPr id="653" name="楕円 652">
          <a:extLst>
            <a:ext uri="{FF2B5EF4-FFF2-40B4-BE49-F238E27FC236}">
              <a16:creationId xmlns:a16="http://schemas.microsoft.com/office/drawing/2014/main" id="{4912CD53-8933-40E5-A93E-EC6BAA8A42E7}"/>
            </a:ext>
          </a:extLst>
        </xdr:cNvPr>
        <xdr:cNvSpPr/>
      </xdr:nvSpPr>
      <xdr:spPr>
        <a:xfrm>
          <a:off x="15430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146686</xdr:rowOff>
    </xdr:to>
    <xdr:cxnSp macro="">
      <xdr:nvCxnSpPr>
        <xdr:cNvPr id="654" name="直線コネクタ 653">
          <a:extLst>
            <a:ext uri="{FF2B5EF4-FFF2-40B4-BE49-F238E27FC236}">
              <a16:creationId xmlns:a16="http://schemas.microsoft.com/office/drawing/2014/main" id="{B7003F56-F1B9-4A6A-B898-7983B34EE1EC}"/>
            </a:ext>
          </a:extLst>
        </xdr:cNvPr>
        <xdr:cNvCxnSpPr/>
      </xdr:nvCxnSpPr>
      <xdr:spPr>
        <a:xfrm flipV="1">
          <a:off x="15481300" y="14462761"/>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46355</xdr:rowOff>
    </xdr:from>
    <xdr:to>
      <xdr:col>76</xdr:col>
      <xdr:colOff>165100</xdr:colOff>
      <xdr:row>85</xdr:row>
      <xdr:rowOff>147955</xdr:rowOff>
    </xdr:to>
    <xdr:sp macro="" textlink="">
      <xdr:nvSpPr>
        <xdr:cNvPr id="655" name="楕円 654">
          <a:extLst>
            <a:ext uri="{FF2B5EF4-FFF2-40B4-BE49-F238E27FC236}">
              <a16:creationId xmlns:a16="http://schemas.microsoft.com/office/drawing/2014/main" id="{BB869069-4C72-4B28-8111-589E9123EEC9}"/>
            </a:ext>
          </a:extLst>
        </xdr:cNvPr>
        <xdr:cNvSpPr/>
      </xdr:nvSpPr>
      <xdr:spPr>
        <a:xfrm>
          <a:off x="14541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146686</xdr:rowOff>
    </xdr:from>
    <xdr:to>
      <xdr:col>81</xdr:col>
      <xdr:colOff>50800</xdr:colOff>
      <xdr:row>85</xdr:row>
      <xdr:rowOff>97155</xdr:rowOff>
    </xdr:to>
    <xdr:cxnSp macro="">
      <xdr:nvCxnSpPr>
        <xdr:cNvPr id="656" name="直線コネクタ 655">
          <a:extLst>
            <a:ext uri="{FF2B5EF4-FFF2-40B4-BE49-F238E27FC236}">
              <a16:creationId xmlns:a16="http://schemas.microsoft.com/office/drawing/2014/main" id="{CB0609DC-6E42-4630-956D-D149AF1DB86C}"/>
            </a:ext>
          </a:extLst>
        </xdr:cNvPr>
        <xdr:cNvCxnSpPr/>
      </xdr:nvCxnSpPr>
      <xdr:spPr>
        <a:xfrm flipV="1">
          <a:off x="14592300" y="14548486"/>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25400</xdr:rowOff>
    </xdr:from>
    <xdr:to>
      <xdr:col>72</xdr:col>
      <xdr:colOff>38100</xdr:colOff>
      <xdr:row>85</xdr:row>
      <xdr:rowOff>127000</xdr:rowOff>
    </xdr:to>
    <xdr:sp macro="" textlink="">
      <xdr:nvSpPr>
        <xdr:cNvPr id="657" name="楕円 656">
          <a:extLst>
            <a:ext uri="{FF2B5EF4-FFF2-40B4-BE49-F238E27FC236}">
              <a16:creationId xmlns:a16="http://schemas.microsoft.com/office/drawing/2014/main" id="{46AA5EFD-CA24-4A71-B4A8-59BD55192AE2}"/>
            </a:ext>
          </a:extLst>
        </xdr:cNvPr>
        <xdr:cNvSpPr/>
      </xdr:nvSpPr>
      <xdr:spPr>
        <a:xfrm>
          <a:off x="1365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76200</xdr:rowOff>
    </xdr:from>
    <xdr:to>
      <xdr:col>76</xdr:col>
      <xdr:colOff>114300</xdr:colOff>
      <xdr:row>85</xdr:row>
      <xdr:rowOff>97155</xdr:rowOff>
    </xdr:to>
    <xdr:cxnSp macro="">
      <xdr:nvCxnSpPr>
        <xdr:cNvPr id="658" name="直線コネクタ 657">
          <a:extLst>
            <a:ext uri="{FF2B5EF4-FFF2-40B4-BE49-F238E27FC236}">
              <a16:creationId xmlns:a16="http://schemas.microsoft.com/office/drawing/2014/main" id="{7875DB23-ACC5-484D-8142-09FCB5B80DC4}"/>
            </a:ext>
          </a:extLst>
        </xdr:cNvPr>
        <xdr:cNvCxnSpPr/>
      </xdr:nvCxnSpPr>
      <xdr:spPr>
        <a:xfrm>
          <a:off x="13703300" y="146494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88264</xdr:rowOff>
    </xdr:from>
    <xdr:to>
      <xdr:col>67</xdr:col>
      <xdr:colOff>101600</xdr:colOff>
      <xdr:row>86</xdr:row>
      <xdr:rowOff>18414</xdr:rowOff>
    </xdr:to>
    <xdr:sp macro="" textlink="">
      <xdr:nvSpPr>
        <xdr:cNvPr id="659" name="楕円 658">
          <a:extLst>
            <a:ext uri="{FF2B5EF4-FFF2-40B4-BE49-F238E27FC236}">
              <a16:creationId xmlns:a16="http://schemas.microsoft.com/office/drawing/2014/main" id="{38DEA0C4-981A-461C-8279-3CD11AD94FEA}"/>
            </a:ext>
          </a:extLst>
        </xdr:cNvPr>
        <xdr:cNvSpPr/>
      </xdr:nvSpPr>
      <xdr:spPr>
        <a:xfrm>
          <a:off x="12763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76200</xdr:rowOff>
    </xdr:from>
    <xdr:to>
      <xdr:col>71</xdr:col>
      <xdr:colOff>177800</xdr:colOff>
      <xdr:row>85</xdr:row>
      <xdr:rowOff>139064</xdr:rowOff>
    </xdr:to>
    <xdr:cxnSp macro="">
      <xdr:nvCxnSpPr>
        <xdr:cNvPr id="660" name="直線コネクタ 659">
          <a:extLst>
            <a:ext uri="{FF2B5EF4-FFF2-40B4-BE49-F238E27FC236}">
              <a16:creationId xmlns:a16="http://schemas.microsoft.com/office/drawing/2014/main" id="{04DD8981-37A2-4F78-A9B2-89EFA1E75382}"/>
            </a:ext>
          </a:extLst>
        </xdr:cNvPr>
        <xdr:cNvCxnSpPr/>
      </xdr:nvCxnSpPr>
      <xdr:spPr>
        <a:xfrm flipV="1">
          <a:off x="12814300" y="1464945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661" name="n_1aveValue【消防施設】&#10;有形固定資産減価償却率">
          <a:extLst>
            <a:ext uri="{FF2B5EF4-FFF2-40B4-BE49-F238E27FC236}">
              <a16:creationId xmlns:a16="http://schemas.microsoft.com/office/drawing/2014/main" id="{3BF05229-DF9C-4179-9A62-B5F15692B95D}"/>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62" name="n_2aveValue【消防施設】&#10;有形固定資産減価償却率">
          <a:extLst>
            <a:ext uri="{FF2B5EF4-FFF2-40B4-BE49-F238E27FC236}">
              <a16:creationId xmlns:a16="http://schemas.microsoft.com/office/drawing/2014/main" id="{264CA4EB-2412-4325-A3EB-19EC7C387EAE}"/>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3" name="n_3aveValue【消防施設】&#10;有形固定資産減価償却率">
          <a:extLst>
            <a:ext uri="{FF2B5EF4-FFF2-40B4-BE49-F238E27FC236}">
              <a16:creationId xmlns:a16="http://schemas.microsoft.com/office/drawing/2014/main" id="{1F88F1F3-FBA3-45FE-A741-0C69C936775D}"/>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664" name="n_4aveValue【消防施設】&#10;有形固定資産減価償却率">
          <a:extLst>
            <a:ext uri="{FF2B5EF4-FFF2-40B4-BE49-F238E27FC236}">
              <a16:creationId xmlns:a16="http://schemas.microsoft.com/office/drawing/2014/main" id="{37F74D3D-FF8E-447C-AF03-04092DCF1D59}"/>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17163</xdr:rowOff>
    </xdr:from>
    <xdr:ext cx="405111" cy="259045"/>
    <xdr:sp macro="" textlink="">
      <xdr:nvSpPr>
        <xdr:cNvPr id="665" name="n_1mainValue【消防施設】&#10;有形固定資産減価償却率">
          <a:extLst>
            <a:ext uri="{FF2B5EF4-FFF2-40B4-BE49-F238E27FC236}">
              <a16:creationId xmlns:a16="http://schemas.microsoft.com/office/drawing/2014/main" id="{E6716B24-AFDB-4328-B84B-731D39B3B97F}"/>
            </a:ext>
          </a:extLst>
        </xdr:cNvPr>
        <xdr:cNvSpPr txBox="1"/>
      </xdr:nvSpPr>
      <xdr:spPr>
        <a:xfrm>
          <a:off x="152660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139082</xdr:rowOff>
    </xdr:from>
    <xdr:ext cx="405111" cy="259045"/>
    <xdr:sp macro="" textlink="">
      <xdr:nvSpPr>
        <xdr:cNvPr id="666" name="n_2mainValue【消防施設】&#10;有形固定資産減価償却率">
          <a:extLst>
            <a:ext uri="{FF2B5EF4-FFF2-40B4-BE49-F238E27FC236}">
              <a16:creationId xmlns:a16="http://schemas.microsoft.com/office/drawing/2014/main" id="{17A969B9-6BAB-4E3B-BCBE-2C86BC4C4C51}"/>
            </a:ext>
          </a:extLst>
        </xdr:cNvPr>
        <xdr:cNvSpPr txBox="1"/>
      </xdr:nvSpPr>
      <xdr:spPr>
        <a:xfrm>
          <a:off x="143897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118127</xdr:rowOff>
    </xdr:from>
    <xdr:ext cx="405111" cy="259045"/>
    <xdr:sp macro="" textlink="">
      <xdr:nvSpPr>
        <xdr:cNvPr id="667" name="n_3mainValue【消防施設】&#10;有形固定資産減価償却率">
          <a:extLst>
            <a:ext uri="{FF2B5EF4-FFF2-40B4-BE49-F238E27FC236}">
              <a16:creationId xmlns:a16="http://schemas.microsoft.com/office/drawing/2014/main" id="{E99284F2-D317-4E66-8B0E-CF3A72456515}"/>
            </a:ext>
          </a:extLst>
        </xdr:cNvPr>
        <xdr:cNvSpPr txBox="1"/>
      </xdr:nvSpPr>
      <xdr:spPr>
        <a:xfrm>
          <a:off x="13500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9541</xdr:rowOff>
    </xdr:from>
    <xdr:ext cx="405111" cy="259045"/>
    <xdr:sp macro="" textlink="">
      <xdr:nvSpPr>
        <xdr:cNvPr id="668" name="n_4mainValue【消防施設】&#10;有形固定資産減価償却率">
          <a:extLst>
            <a:ext uri="{FF2B5EF4-FFF2-40B4-BE49-F238E27FC236}">
              <a16:creationId xmlns:a16="http://schemas.microsoft.com/office/drawing/2014/main" id="{E1613CAE-3B44-4CF5-8158-DF90FDD628FE}"/>
            </a:ext>
          </a:extLst>
        </xdr:cNvPr>
        <xdr:cNvSpPr txBox="1"/>
      </xdr:nvSpPr>
      <xdr:spPr>
        <a:xfrm>
          <a:off x="126117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D32A9738-8AA6-4761-9CF9-D7EBCC49E5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FA90E627-DE43-4335-9BA2-2A35BEAAA1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F354F670-3C83-4F40-BA72-CEF04FA31AF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6A6594FA-0712-4355-A97F-9839A333B7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2E42B941-4568-4B9F-BD21-E2243F1F4A2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DA623DC0-80F3-4B5D-B49D-E46C70FF88E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A22B5D25-5BEA-4901-879C-46BDC2EACD7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A5BC6B27-978E-4D1A-95D0-BEDAEE2794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id="{9AD67634-E651-488B-BDBE-EB3B851CD5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5A21211B-3C61-47B2-8CBF-A098A97349F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9" name="直線コネクタ 678">
          <a:extLst>
            <a:ext uri="{FF2B5EF4-FFF2-40B4-BE49-F238E27FC236}">
              <a16:creationId xmlns:a16="http://schemas.microsoft.com/office/drawing/2014/main" id="{3422192B-2B39-4DFE-8220-1D9ADA06537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0" name="テキスト ボックス 679">
          <a:extLst>
            <a:ext uri="{FF2B5EF4-FFF2-40B4-BE49-F238E27FC236}">
              <a16:creationId xmlns:a16="http://schemas.microsoft.com/office/drawing/2014/main" id="{810B39B8-450D-4C1F-B5B1-97A7F03CA2E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1" name="直線コネクタ 680">
          <a:extLst>
            <a:ext uri="{FF2B5EF4-FFF2-40B4-BE49-F238E27FC236}">
              <a16:creationId xmlns:a16="http://schemas.microsoft.com/office/drawing/2014/main" id="{D6DE6D03-5BA1-430E-9A47-BD709CBCC9A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2" name="テキスト ボックス 681">
          <a:extLst>
            <a:ext uri="{FF2B5EF4-FFF2-40B4-BE49-F238E27FC236}">
              <a16:creationId xmlns:a16="http://schemas.microsoft.com/office/drawing/2014/main" id="{74DAE818-81E8-457E-9B3D-3218DB62072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3" name="直線コネクタ 682">
          <a:extLst>
            <a:ext uri="{FF2B5EF4-FFF2-40B4-BE49-F238E27FC236}">
              <a16:creationId xmlns:a16="http://schemas.microsoft.com/office/drawing/2014/main" id="{8E40BDEA-9DBE-4466-8FDA-2F238B7C47B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4" name="テキスト ボックス 683">
          <a:extLst>
            <a:ext uri="{FF2B5EF4-FFF2-40B4-BE49-F238E27FC236}">
              <a16:creationId xmlns:a16="http://schemas.microsoft.com/office/drawing/2014/main" id="{BE55BAB5-EF27-42B4-A43D-762EEAC4CE9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5" name="直線コネクタ 684">
          <a:extLst>
            <a:ext uri="{FF2B5EF4-FFF2-40B4-BE49-F238E27FC236}">
              <a16:creationId xmlns:a16="http://schemas.microsoft.com/office/drawing/2014/main" id="{C13B367F-CE87-4F4C-B65B-8E94EBF9442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6" name="テキスト ボックス 685">
          <a:extLst>
            <a:ext uri="{FF2B5EF4-FFF2-40B4-BE49-F238E27FC236}">
              <a16:creationId xmlns:a16="http://schemas.microsoft.com/office/drawing/2014/main" id="{D05C58BD-6A14-43F3-89FA-CE13C94D266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7" name="直線コネクタ 686">
          <a:extLst>
            <a:ext uri="{FF2B5EF4-FFF2-40B4-BE49-F238E27FC236}">
              <a16:creationId xmlns:a16="http://schemas.microsoft.com/office/drawing/2014/main" id="{AD8A3DC0-8C3C-41A6-8F05-6DD83B8588A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8" name="テキスト ボックス 687">
          <a:extLst>
            <a:ext uri="{FF2B5EF4-FFF2-40B4-BE49-F238E27FC236}">
              <a16:creationId xmlns:a16="http://schemas.microsoft.com/office/drawing/2014/main" id="{FBC8F8FD-BC89-49FC-87AC-DA11F71A6FF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id="{821FF5DD-BEB4-4FDF-9C3B-D37E3E44F06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id="{76D5C8A2-3D6A-40A2-84B2-97B89513F9B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消防施設】&#10;一人当たり面積グラフ枠">
          <a:extLst>
            <a:ext uri="{FF2B5EF4-FFF2-40B4-BE49-F238E27FC236}">
              <a16:creationId xmlns:a16="http://schemas.microsoft.com/office/drawing/2014/main" id="{E16CF536-BC0C-4C3E-8EF0-12E9ACD1900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692" name="直線コネクタ 691">
          <a:extLst>
            <a:ext uri="{FF2B5EF4-FFF2-40B4-BE49-F238E27FC236}">
              <a16:creationId xmlns:a16="http://schemas.microsoft.com/office/drawing/2014/main" id="{C90157EB-D953-42D9-9279-4EE01A2B8681}"/>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693" name="【消防施設】&#10;一人当たり面積最小値テキスト">
          <a:extLst>
            <a:ext uri="{FF2B5EF4-FFF2-40B4-BE49-F238E27FC236}">
              <a16:creationId xmlns:a16="http://schemas.microsoft.com/office/drawing/2014/main" id="{00919298-5CB6-4F1D-983C-5B21AD08FFFD}"/>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694" name="直線コネクタ 693">
          <a:extLst>
            <a:ext uri="{FF2B5EF4-FFF2-40B4-BE49-F238E27FC236}">
              <a16:creationId xmlns:a16="http://schemas.microsoft.com/office/drawing/2014/main" id="{EF6F4FDA-2EFE-457F-BD97-0E6EC9506463}"/>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695" name="【消防施設】&#10;一人当たり面積最大値テキスト">
          <a:extLst>
            <a:ext uri="{FF2B5EF4-FFF2-40B4-BE49-F238E27FC236}">
              <a16:creationId xmlns:a16="http://schemas.microsoft.com/office/drawing/2014/main" id="{F21E306C-1006-4FB4-A47D-75A104498841}"/>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696" name="直線コネクタ 695">
          <a:extLst>
            <a:ext uri="{FF2B5EF4-FFF2-40B4-BE49-F238E27FC236}">
              <a16:creationId xmlns:a16="http://schemas.microsoft.com/office/drawing/2014/main" id="{C7387D4B-A062-4B5C-AA96-7CCD8E6AD888}"/>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697" name="【消防施設】&#10;一人当たり面積平均値テキスト">
          <a:extLst>
            <a:ext uri="{FF2B5EF4-FFF2-40B4-BE49-F238E27FC236}">
              <a16:creationId xmlns:a16="http://schemas.microsoft.com/office/drawing/2014/main" id="{36D3C1D8-2E25-436A-BCD9-44D9F5F40BB5}"/>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698" name="フローチャート: 判断 697">
          <a:extLst>
            <a:ext uri="{FF2B5EF4-FFF2-40B4-BE49-F238E27FC236}">
              <a16:creationId xmlns:a16="http://schemas.microsoft.com/office/drawing/2014/main" id="{3A8AA17E-DFA8-4906-9148-AAD489887A7D}"/>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699" name="フローチャート: 判断 698">
          <a:extLst>
            <a:ext uri="{FF2B5EF4-FFF2-40B4-BE49-F238E27FC236}">
              <a16:creationId xmlns:a16="http://schemas.microsoft.com/office/drawing/2014/main" id="{62AB9124-634B-49B8-85A2-1BD8A142B945}"/>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00" name="フローチャート: 判断 699">
          <a:extLst>
            <a:ext uri="{FF2B5EF4-FFF2-40B4-BE49-F238E27FC236}">
              <a16:creationId xmlns:a16="http://schemas.microsoft.com/office/drawing/2014/main" id="{912DC6AA-6BF1-4E58-8F93-17B4188C2B3D}"/>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01" name="フローチャート: 判断 700">
          <a:extLst>
            <a:ext uri="{FF2B5EF4-FFF2-40B4-BE49-F238E27FC236}">
              <a16:creationId xmlns:a16="http://schemas.microsoft.com/office/drawing/2014/main" id="{A4945D11-6FDB-4188-B9D8-6ECF1FD4E285}"/>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02" name="フローチャート: 判断 701">
          <a:extLst>
            <a:ext uri="{FF2B5EF4-FFF2-40B4-BE49-F238E27FC236}">
              <a16:creationId xmlns:a16="http://schemas.microsoft.com/office/drawing/2014/main" id="{D653F49F-716E-49E9-A364-D9BFD4009CB9}"/>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D8883BD4-C999-4BB3-AA52-833F9F79C0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B960665C-F6AD-40E9-A785-0787327B732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85233090-E023-4EFF-B95B-4A5A3284BA8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F5733770-95A3-46DA-B181-2B92BDE9BD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15EF483-D2E8-4F9E-B1A9-A81896B65AB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76200</xdr:rowOff>
    </xdr:from>
    <xdr:to>
      <xdr:col>116</xdr:col>
      <xdr:colOff>114300</xdr:colOff>
      <xdr:row>85</xdr:row>
      <xdr:rowOff>6350</xdr:rowOff>
    </xdr:to>
    <xdr:sp macro="" textlink="">
      <xdr:nvSpPr>
        <xdr:cNvPr id="708" name="楕円 707">
          <a:extLst>
            <a:ext uri="{FF2B5EF4-FFF2-40B4-BE49-F238E27FC236}">
              <a16:creationId xmlns:a16="http://schemas.microsoft.com/office/drawing/2014/main" id="{90D0532E-49E0-4AF2-92ED-A95F12A43C57}"/>
            </a:ext>
          </a:extLst>
        </xdr:cNvPr>
        <xdr:cNvSpPr/>
      </xdr:nvSpPr>
      <xdr:spPr>
        <a:xfrm>
          <a:off x="22110700" y="144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54627</xdr:rowOff>
    </xdr:from>
    <xdr:ext cx="469744" cy="259045"/>
    <xdr:sp macro="" textlink="">
      <xdr:nvSpPr>
        <xdr:cNvPr id="709" name="【消防施設】&#10;一人当たり面積該当値テキスト">
          <a:extLst>
            <a:ext uri="{FF2B5EF4-FFF2-40B4-BE49-F238E27FC236}">
              <a16:creationId xmlns:a16="http://schemas.microsoft.com/office/drawing/2014/main" id="{8FCBEF75-F77B-46DB-BB2D-933977F8CA56}"/>
            </a:ext>
          </a:extLst>
        </xdr:cNvPr>
        <xdr:cNvSpPr txBox="1"/>
      </xdr:nvSpPr>
      <xdr:spPr>
        <a:xfrm>
          <a:off x="22199600"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710" name="楕円 709">
          <a:extLst>
            <a:ext uri="{FF2B5EF4-FFF2-40B4-BE49-F238E27FC236}">
              <a16:creationId xmlns:a16="http://schemas.microsoft.com/office/drawing/2014/main" id="{0FFDDE7C-C3DA-4876-9320-EB51446D6035}"/>
            </a:ext>
          </a:extLst>
        </xdr:cNvPr>
        <xdr:cNvSpPr/>
      </xdr:nvSpPr>
      <xdr:spPr>
        <a:xfrm>
          <a:off x="21272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127000</xdr:rowOff>
    </xdr:from>
    <xdr:to>
      <xdr:col>116</xdr:col>
      <xdr:colOff>63500</xdr:colOff>
      <xdr:row>84</xdr:row>
      <xdr:rowOff>139700</xdr:rowOff>
    </xdr:to>
    <xdr:cxnSp macro="">
      <xdr:nvCxnSpPr>
        <xdr:cNvPr id="711" name="直線コネクタ 710">
          <a:extLst>
            <a:ext uri="{FF2B5EF4-FFF2-40B4-BE49-F238E27FC236}">
              <a16:creationId xmlns:a16="http://schemas.microsoft.com/office/drawing/2014/main" id="{37EB9174-1EE4-4EC6-B9E5-1B1C29439BD4}"/>
            </a:ext>
          </a:extLst>
        </xdr:cNvPr>
        <xdr:cNvCxnSpPr/>
      </xdr:nvCxnSpPr>
      <xdr:spPr>
        <a:xfrm flipV="1">
          <a:off x="21323300" y="14528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12" name="楕円 711">
          <a:extLst>
            <a:ext uri="{FF2B5EF4-FFF2-40B4-BE49-F238E27FC236}">
              <a16:creationId xmlns:a16="http://schemas.microsoft.com/office/drawing/2014/main" id="{C9248921-EEB5-4F4A-B956-B18878C045CD}"/>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152400</xdr:rowOff>
    </xdr:to>
    <xdr:cxnSp macro="">
      <xdr:nvCxnSpPr>
        <xdr:cNvPr id="713" name="直線コネクタ 712">
          <a:extLst>
            <a:ext uri="{FF2B5EF4-FFF2-40B4-BE49-F238E27FC236}">
              <a16:creationId xmlns:a16="http://schemas.microsoft.com/office/drawing/2014/main" id="{B7B82C4E-8E61-4A72-A681-B48F3D176412}"/>
            </a:ext>
          </a:extLst>
        </xdr:cNvPr>
        <xdr:cNvCxnSpPr/>
      </xdr:nvCxnSpPr>
      <xdr:spPr>
        <a:xfrm flipV="1">
          <a:off x="20434300" y="14541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14" name="楕円 713">
          <a:extLst>
            <a:ext uri="{FF2B5EF4-FFF2-40B4-BE49-F238E27FC236}">
              <a16:creationId xmlns:a16="http://schemas.microsoft.com/office/drawing/2014/main" id="{D581D095-3264-49F3-B928-6900E81D5F94}"/>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15" name="直線コネクタ 714">
          <a:extLst>
            <a:ext uri="{FF2B5EF4-FFF2-40B4-BE49-F238E27FC236}">
              <a16:creationId xmlns:a16="http://schemas.microsoft.com/office/drawing/2014/main" id="{9B005DAA-BD1B-4B50-9E80-5D3920534501}"/>
            </a:ext>
          </a:extLst>
        </xdr:cNvPr>
        <xdr:cNvCxnSpPr/>
      </xdr:nvCxnSpPr>
      <xdr:spPr>
        <a:xfrm>
          <a:off x="19545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6" name="楕円 715">
          <a:extLst>
            <a:ext uri="{FF2B5EF4-FFF2-40B4-BE49-F238E27FC236}">
              <a16:creationId xmlns:a16="http://schemas.microsoft.com/office/drawing/2014/main" id="{9379BD34-0DD9-441B-B833-9630F5DBCF78}"/>
            </a:ext>
          </a:extLst>
        </xdr:cNvPr>
        <xdr:cNvSpPr/>
      </xdr:nvSpPr>
      <xdr:spPr>
        <a:xfrm>
          <a:off x="18605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165100</xdr:rowOff>
    </xdr:to>
    <xdr:cxnSp macro="">
      <xdr:nvCxnSpPr>
        <xdr:cNvPr id="717" name="直線コネクタ 716">
          <a:extLst>
            <a:ext uri="{FF2B5EF4-FFF2-40B4-BE49-F238E27FC236}">
              <a16:creationId xmlns:a16="http://schemas.microsoft.com/office/drawing/2014/main" id="{9148AE4D-72FF-49B2-AD2E-DBE8FDF9E607}"/>
            </a:ext>
          </a:extLst>
        </xdr:cNvPr>
        <xdr:cNvCxnSpPr/>
      </xdr:nvCxnSpPr>
      <xdr:spPr>
        <a:xfrm flipV="1">
          <a:off x="18656300" y="14554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718" name="n_1aveValue【消防施設】&#10;一人当たり面積">
          <a:extLst>
            <a:ext uri="{FF2B5EF4-FFF2-40B4-BE49-F238E27FC236}">
              <a16:creationId xmlns:a16="http://schemas.microsoft.com/office/drawing/2014/main" id="{F3D869A2-046B-429C-9AAF-6631B6D24445}"/>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719" name="n_2aveValue【消防施設】&#10;一人当たり面積">
          <a:extLst>
            <a:ext uri="{FF2B5EF4-FFF2-40B4-BE49-F238E27FC236}">
              <a16:creationId xmlns:a16="http://schemas.microsoft.com/office/drawing/2014/main" id="{127AFC8A-17D9-42DF-94F8-F9CA7C00F01B}"/>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720" name="n_3aveValue【消防施設】&#10;一人当たり面積">
          <a:extLst>
            <a:ext uri="{FF2B5EF4-FFF2-40B4-BE49-F238E27FC236}">
              <a16:creationId xmlns:a16="http://schemas.microsoft.com/office/drawing/2014/main" id="{9AD65170-1E7C-40D3-95F6-A62CC68B1283}"/>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721" name="n_4aveValue【消防施設】&#10;一人当たり面積">
          <a:extLst>
            <a:ext uri="{FF2B5EF4-FFF2-40B4-BE49-F238E27FC236}">
              <a16:creationId xmlns:a16="http://schemas.microsoft.com/office/drawing/2014/main" id="{41B474F9-4F9E-41DE-AE2F-390C6987AD45}"/>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10177</xdr:rowOff>
    </xdr:from>
    <xdr:ext cx="469744" cy="259045"/>
    <xdr:sp macro="" textlink="">
      <xdr:nvSpPr>
        <xdr:cNvPr id="722" name="n_1mainValue【消防施設】&#10;一人当たり面積">
          <a:extLst>
            <a:ext uri="{FF2B5EF4-FFF2-40B4-BE49-F238E27FC236}">
              <a16:creationId xmlns:a16="http://schemas.microsoft.com/office/drawing/2014/main" id="{AD88FD6F-934D-4557-85A2-FB0F9FB5CF29}"/>
            </a:ext>
          </a:extLst>
        </xdr:cNvPr>
        <xdr:cNvSpPr txBox="1"/>
      </xdr:nvSpPr>
      <xdr:spPr>
        <a:xfrm>
          <a:off x="210757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23" name="n_2mainValue【消防施設】&#10;一人当たり面積">
          <a:extLst>
            <a:ext uri="{FF2B5EF4-FFF2-40B4-BE49-F238E27FC236}">
              <a16:creationId xmlns:a16="http://schemas.microsoft.com/office/drawing/2014/main" id="{B534DB8A-6CF2-4258-A285-C650B204E899}"/>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724" name="n_3mainValue【消防施設】&#10;一人当たり面積">
          <a:extLst>
            <a:ext uri="{FF2B5EF4-FFF2-40B4-BE49-F238E27FC236}">
              <a16:creationId xmlns:a16="http://schemas.microsoft.com/office/drawing/2014/main" id="{9188A30A-047E-4501-9E7A-D5AC8C2FD84A}"/>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725" name="n_4mainValue【消防施設】&#10;一人当たり面積">
          <a:extLst>
            <a:ext uri="{FF2B5EF4-FFF2-40B4-BE49-F238E27FC236}">
              <a16:creationId xmlns:a16="http://schemas.microsoft.com/office/drawing/2014/main" id="{76C667E2-45D3-4B2C-955D-2CE28281C91D}"/>
            </a:ext>
          </a:extLst>
        </xdr:cNvPr>
        <xdr:cNvSpPr txBox="1"/>
      </xdr:nvSpPr>
      <xdr:spPr>
        <a:xfrm>
          <a:off x="18421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6" name="正方形/長方形 725">
          <a:extLst>
            <a:ext uri="{FF2B5EF4-FFF2-40B4-BE49-F238E27FC236}">
              <a16:creationId xmlns:a16="http://schemas.microsoft.com/office/drawing/2014/main" id="{BA6E593D-383D-42E3-AC3A-E18802267E3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7" name="正方形/長方形 726">
          <a:extLst>
            <a:ext uri="{FF2B5EF4-FFF2-40B4-BE49-F238E27FC236}">
              <a16:creationId xmlns:a16="http://schemas.microsoft.com/office/drawing/2014/main" id="{77E405C0-1984-4C2E-9096-6F3F18865D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8" name="正方形/長方形 727">
          <a:extLst>
            <a:ext uri="{FF2B5EF4-FFF2-40B4-BE49-F238E27FC236}">
              <a16:creationId xmlns:a16="http://schemas.microsoft.com/office/drawing/2014/main" id="{530855E3-FFC2-4112-A3EC-DAE7D1B1B37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9" name="正方形/長方形 728">
          <a:extLst>
            <a:ext uri="{FF2B5EF4-FFF2-40B4-BE49-F238E27FC236}">
              <a16:creationId xmlns:a16="http://schemas.microsoft.com/office/drawing/2014/main" id="{FE6BF4FF-16DC-4C4A-A08F-D2ED99065D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0" name="正方形/長方形 729">
          <a:extLst>
            <a:ext uri="{FF2B5EF4-FFF2-40B4-BE49-F238E27FC236}">
              <a16:creationId xmlns:a16="http://schemas.microsoft.com/office/drawing/2014/main" id="{BF9A74A2-CA33-4781-988A-9446874FD79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1" name="正方形/長方形 730">
          <a:extLst>
            <a:ext uri="{FF2B5EF4-FFF2-40B4-BE49-F238E27FC236}">
              <a16:creationId xmlns:a16="http://schemas.microsoft.com/office/drawing/2014/main" id="{3CED398C-25B7-45FC-AFDE-06E4109874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2" name="正方形/長方形 731">
          <a:extLst>
            <a:ext uri="{FF2B5EF4-FFF2-40B4-BE49-F238E27FC236}">
              <a16:creationId xmlns:a16="http://schemas.microsoft.com/office/drawing/2014/main" id="{30642DAE-02FD-4B3D-A132-C2C5629449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正方形/長方形 732">
          <a:extLst>
            <a:ext uri="{FF2B5EF4-FFF2-40B4-BE49-F238E27FC236}">
              <a16:creationId xmlns:a16="http://schemas.microsoft.com/office/drawing/2014/main" id="{03432808-8D24-42CD-ACDC-833EB4F32D4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4" name="テキスト ボックス 733">
          <a:extLst>
            <a:ext uri="{FF2B5EF4-FFF2-40B4-BE49-F238E27FC236}">
              <a16:creationId xmlns:a16="http://schemas.microsoft.com/office/drawing/2014/main" id="{80B7F132-CCFB-4CF4-9793-1FDD53E9820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5" name="直線コネクタ 734">
          <a:extLst>
            <a:ext uri="{FF2B5EF4-FFF2-40B4-BE49-F238E27FC236}">
              <a16:creationId xmlns:a16="http://schemas.microsoft.com/office/drawing/2014/main" id="{6335C4B0-FC9C-41B2-98C2-2630463A0D7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6" name="テキスト ボックス 735">
          <a:extLst>
            <a:ext uri="{FF2B5EF4-FFF2-40B4-BE49-F238E27FC236}">
              <a16:creationId xmlns:a16="http://schemas.microsoft.com/office/drawing/2014/main" id="{6772E34A-43A7-410B-BF08-4EC7D9B1D9D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7" name="直線コネクタ 736">
          <a:extLst>
            <a:ext uri="{FF2B5EF4-FFF2-40B4-BE49-F238E27FC236}">
              <a16:creationId xmlns:a16="http://schemas.microsoft.com/office/drawing/2014/main" id="{53589467-986C-4F9A-964C-52291761352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8" name="テキスト ボックス 737">
          <a:extLst>
            <a:ext uri="{FF2B5EF4-FFF2-40B4-BE49-F238E27FC236}">
              <a16:creationId xmlns:a16="http://schemas.microsoft.com/office/drawing/2014/main" id="{5CBCFE6D-8B16-4775-8AC3-F90A43AA59A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9" name="直線コネクタ 738">
          <a:extLst>
            <a:ext uri="{FF2B5EF4-FFF2-40B4-BE49-F238E27FC236}">
              <a16:creationId xmlns:a16="http://schemas.microsoft.com/office/drawing/2014/main" id="{B58BEB73-DE1B-42F2-A527-FED6B55DF31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0" name="テキスト ボックス 739">
          <a:extLst>
            <a:ext uri="{FF2B5EF4-FFF2-40B4-BE49-F238E27FC236}">
              <a16:creationId xmlns:a16="http://schemas.microsoft.com/office/drawing/2014/main" id="{2B71FBD0-F0A4-499B-8108-948A2130774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1" name="直線コネクタ 740">
          <a:extLst>
            <a:ext uri="{FF2B5EF4-FFF2-40B4-BE49-F238E27FC236}">
              <a16:creationId xmlns:a16="http://schemas.microsoft.com/office/drawing/2014/main" id="{2E2F5460-F160-4DA8-890F-B45DBE259D6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2" name="テキスト ボックス 741">
          <a:extLst>
            <a:ext uri="{FF2B5EF4-FFF2-40B4-BE49-F238E27FC236}">
              <a16:creationId xmlns:a16="http://schemas.microsoft.com/office/drawing/2014/main" id="{6DDCEF26-CC93-47CB-B0B6-66CF37E06CC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3" name="直線コネクタ 742">
          <a:extLst>
            <a:ext uri="{FF2B5EF4-FFF2-40B4-BE49-F238E27FC236}">
              <a16:creationId xmlns:a16="http://schemas.microsoft.com/office/drawing/2014/main" id="{AB4C5761-42C8-40B3-BE9B-963257CC75D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4" name="テキスト ボックス 743">
          <a:extLst>
            <a:ext uri="{FF2B5EF4-FFF2-40B4-BE49-F238E27FC236}">
              <a16:creationId xmlns:a16="http://schemas.microsoft.com/office/drawing/2014/main" id="{4DC6088E-1393-4D5B-8F1C-570EFC6BF62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5" name="直線コネクタ 744">
          <a:extLst>
            <a:ext uri="{FF2B5EF4-FFF2-40B4-BE49-F238E27FC236}">
              <a16:creationId xmlns:a16="http://schemas.microsoft.com/office/drawing/2014/main" id="{B1DF9805-9020-4E28-B936-B2271171F4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6" name="テキスト ボックス 745">
          <a:extLst>
            <a:ext uri="{FF2B5EF4-FFF2-40B4-BE49-F238E27FC236}">
              <a16:creationId xmlns:a16="http://schemas.microsoft.com/office/drawing/2014/main" id="{D14940DB-6458-4236-AF45-35045B773D9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id="{0684833C-A363-4999-976B-CA938EB9F55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8" name="テキスト ボックス 747">
          <a:extLst>
            <a:ext uri="{FF2B5EF4-FFF2-40B4-BE49-F238E27FC236}">
              <a16:creationId xmlns:a16="http://schemas.microsoft.com/office/drawing/2014/main" id="{02EB0FD8-D860-4289-ABC0-AD7B10DC307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9" name="【庁舎】&#10;有形固定資産減価償却率グラフ枠">
          <a:extLst>
            <a:ext uri="{FF2B5EF4-FFF2-40B4-BE49-F238E27FC236}">
              <a16:creationId xmlns:a16="http://schemas.microsoft.com/office/drawing/2014/main" id="{C2619F52-F6B6-4521-B7D5-42A81BDDBE3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750" name="直線コネクタ 749">
          <a:extLst>
            <a:ext uri="{FF2B5EF4-FFF2-40B4-BE49-F238E27FC236}">
              <a16:creationId xmlns:a16="http://schemas.microsoft.com/office/drawing/2014/main" id="{AD66082C-FEBA-45B1-9C7E-81B5D84DED23}"/>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751" name="【庁舎】&#10;有形固定資産減価償却率最小値テキスト">
          <a:extLst>
            <a:ext uri="{FF2B5EF4-FFF2-40B4-BE49-F238E27FC236}">
              <a16:creationId xmlns:a16="http://schemas.microsoft.com/office/drawing/2014/main" id="{2BA87EE1-747C-40DC-967F-3C567C8CF20C}"/>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752" name="直線コネクタ 751">
          <a:extLst>
            <a:ext uri="{FF2B5EF4-FFF2-40B4-BE49-F238E27FC236}">
              <a16:creationId xmlns:a16="http://schemas.microsoft.com/office/drawing/2014/main" id="{D932AC1C-7365-4327-809E-133299FC7F2F}"/>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53" name="【庁舎】&#10;有形固定資産減価償却率最大値テキスト">
          <a:extLst>
            <a:ext uri="{FF2B5EF4-FFF2-40B4-BE49-F238E27FC236}">
              <a16:creationId xmlns:a16="http://schemas.microsoft.com/office/drawing/2014/main" id="{FAFB0264-9148-477F-9D3F-1BF89BACAE79}"/>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54" name="直線コネクタ 753">
          <a:extLst>
            <a:ext uri="{FF2B5EF4-FFF2-40B4-BE49-F238E27FC236}">
              <a16:creationId xmlns:a16="http://schemas.microsoft.com/office/drawing/2014/main" id="{8805F7BF-A788-4DBA-BFC8-0530C8D69BA8}"/>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755" name="【庁舎】&#10;有形固定資産減価償却率平均値テキスト">
          <a:extLst>
            <a:ext uri="{FF2B5EF4-FFF2-40B4-BE49-F238E27FC236}">
              <a16:creationId xmlns:a16="http://schemas.microsoft.com/office/drawing/2014/main" id="{68B500FC-5FB1-4A46-B958-2BD9CC6F9BF3}"/>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756" name="フローチャート: 判断 755">
          <a:extLst>
            <a:ext uri="{FF2B5EF4-FFF2-40B4-BE49-F238E27FC236}">
              <a16:creationId xmlns:a16="http://schemas.microsoft.com/office/drawing/2014/main" id="{137A9584-A08E-4BCE-A829-7AAB86012089}"/>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757" name="フローチャート: 判断 756">
          <a:extLst>
            <a:ext uri="{FF2B5EF4-FFF2-40B4-BE49-F238E27FC236}">
              <a16:creationId xmlns:a16="http://schemas.microsoft.com/office/drawing/2014/main" id="{7AB38E61-9044-469E-B293-A46A0F005E12}"/>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758" name="フローチャート: 判断 757">
          <a:extLst>
            <a:ext uri="{FF2B5EF4-FFF2-40B4-BE49-F238E27FC236}">
              <a16:creationId xmlns:a16="http://schemas.microsoft.com/office/drawing/2014/main" id="{F322EB42-94D4-40B2-BE44-028341FDBE56}"/>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759" name="フローチャート: 判断 758">
          <a:extLst>
            <a:ext uri="{FF2B5EF4-FFF2-40B4-BE49-F238E27FC236}">
              <a16:creationId xmlns:a16="http://schemas.microsoft.com/office/drawing/2014/main" id="{B715FC29-7E37-43BC-AA96-98837558449D}"/>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0" name="フローチャート: 判断 759">
          <a:extLst>
            <a:ext uri="{FF2B5EF4-FFF2-40B4-BE49-F238E27FC236}">
              <a16:creationId xmlns:a16="http://schemas.microsoft.com/office/drawing/2014/main" id="{3730F97B-6A3D-4CE4-A93D-F6DAC2FB7327}"/>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DA6B5D7C-A7FF-4FF8-B3F3-4EEA149756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122232F4-B6E6-4683-956B-A1434D21879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B3CF07C0-04FB-4B37-BF8F-0AE3F8B6BE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76F91EFE-9ED9-4C13-94CE-7D7EBEF01BE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225E295B-0F05-4D20-A6D5-37F61011B49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99695</xdr:rowOff>
    </xdr:from>
    <xdr:to>
      <xdr:col>85</xdr:col>
      <xdr:colOff>177800</xdr:colOff>
      <xdr:row>102</xdr:row>
      <xdr:rowOff>29845</xdr:rowOff>
    </xdr:to>
    <xdr:sp macro="" textlink="">
      <xdr:nvSpPr>
        <xdr:cNvPr id="766" name="楕円 765">
          <a:extLst>
            <a:ext uri="{FF2B5EF4-FFF2-40B4-BE49-F238E27FC236}">
              <a16:creationId xmlns:a16="http://schemas.microsoft.com/office/drawing/2014/main" id="{0D4F27EB-59A3-4F4E-B09C-208B43D624E9}"/>
            </a:ext>
          </a:extLst>
        </xdr:cNvPr>
        <xdr:cNvSpPr/>
      </xdr:nvSpPr>
      <xdr:spPr>
        <a:xfrm>
          <a:off x="16268700" y="1741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122572</xdr:rowOff>
    </xdr:from>
    <xdr:ext cx="405111" cy="259045"/>
    <xdr:sp macro="" textlink="">
      <xdr:nvSpPr>
        <xdr:cNvPr id="767" name="【庁舎】&#10;有形固定資産減価償却率該当値テキスト">
          <a:extLst>
            <a:ext uri="{FF2B5EF4-FFF2-40B4-BE49-F238E27FC236}">
              <a16:creationId xmlns:a16="http://schemas.microsoft.com/office/drawing/2014/main" id="{2931E2D2-1910-4952-92A6-5A4000EC5ED6}"/>
            </a:ext>
          </a:extLst>
        </xdr:cNvPr>
        <xdr:cNvSpPr txBox="1"/>
      </xdr:nvSpPr>
      <xdr:spPr>
        <a:xfrm>
          <a:off x="16357600"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61595</xdr:rowOff>
    </xdr:from>
    <xdr:to>
      <xdr:col>81</xdr:col>
      <xdr:colOff>101600</xdr:colOff>
      <xdr:row>101</xdr:row>
      <xdr:rowOff>163195</xdr:rowOff>
    </xdr:to>
    <xdr:sp macro="" textlink="">
      <xdr:nvSpPr>
        <xdr:cNvPr id="768" name="楕円 767">
          <a:extLst>
            <a:ext uri="{FF2B5EF4-FFF2-40B4-BE49-F238E27FC236}">
              <a16:creationId xmlns:a16="http://schemas.microsoft.com/office/drawing/2014/main" id="{2C096DCD-814A-4C70-B694-196D3D5077CD}"/>
            </a:ext>
          </a:extLst>
        </xdr:cNvPr>
        <xdr:cNvSpPr/>
      </xdr:nvSpPr>
      <xdr:spPr>
        <a:xfrm>
          <a:off x="15430500" y="1737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112395</xdr:rowOff>
    </xdr:from>
    <xdr:to>
      <xdr:col>85</xdr:col>
      <xdr:colOff>127000</xdr:colOff>
      <xdr:row>101</xdr:row>
      <xdr:rowOff>150495</xdr:rowOff>
    </xdr:to>
    <xdr:cxnSp macro="">
      <xdr:nvCxnSpPr>
        <xdr:cNvPr id="769" name="直線コネクタ 768">
          <a:extLst>
            <a:ext uri="{FF2B5EF4-FFF2-40B4-BE49-F238E27FC236}">
              <a16:creationId xmlns:a16="http://schemas.microsoft.com/office/drawing/2014/main" id="{152B34A3-60E7-4498-A8E8-402E680A2B30}"/>
            </a:ext>
          </a:extLst>
        </xdr:cNvPr>
        <xdr:cNvCxnSpPr/>
      </xdr:nvCxnSpPr>
      <xdr:spPr>
        <a:xfrm>
          <a:off x="15481300" y="174288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23495</xdr:rowOff>
    </xdr:from>
    <xdr:to>
      <xdr:col>76</xdr:col>
      <xdr:colOff>165100</xdr:colOff>
      <xdr:row>101</xdr:row>
      <xdr:rowOff>125095</xdr:rowOff>
    </xdr:to>
    <xdr:sp macro="" textlink="">
      <xdr:nvSpPr>
        <xdr:cNvPr id="770" name="楕円 769">
          <a:extLst>
            <a:ext uri="{FF2B5EF4-FFF2-40B4-BE49-F238E27FC236}">
              <a16:creationId xmlns:a16="http://schemas.microsoft.com/office/drawing/2014/main" id="{85ABD5E2-765F-4205-A471-731F557245E9}"/>
            </a:ext>
          </a:extLst>
        </xdr:cNvPr>
        <xdr:cNvSpPr/>
      </xdr:nvSpPr>
      <xdr:spPr>
        <a:xfrm>
          <a:off x="14541500" y="173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74295</xdr:rowOff>
    </xdr:from>
    <xdr:to>
      <xdr:col>81</xdr:col>
      <xdr:colOff>50800</xdr:colOff>
      <xdr:row>101</xdr:row>
      <xdr:rowOff>112395</xdr:rowOff>
    </xdr:to>
    <xdr:cxnSp macro="">
      <xdr:nvCxnSpPr>
        <xdr:cNvPr id="771" name="直線コネクタ 770">
          <a:extLst>
            <a:ext uri="{FF2B5EF4-FFF2-40B4-BE49-F238E27FC236}">
              <a16:creationId xmlns:a16="http://schemas.microsoft.com/office/drawing/2014/main" id="{BF47F0FB-3790-4762-94D9-6F41FC830A0E}"/>
            </a:ext>
          </a:extLst>
        </xdr:cNvPr>
        <xdr:cNvCxnSpPr/>
      </xdr:nvCxnSpPr>
      <xdr:spPr>
        <a:xfrm>
          <a:off x="14592300" y="173907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151130</xdr:rowOff>
    </xdr:from>
    <xdr:to>
      <xdr:col>72</xdr:col>
      <xdr:colOff>38100</xdr:colOff>
      <xdr:row>101</xdr:row>
      <xdr:rowOff>81280</xdr:rowOff>
    </xdr:to>
    <xdr:sp macro="" textlink="">
      <xdr:nvSpPr>
        <xdr:cNvPr id="772" name="楕円 771">
          <a:extLst>
            <a:ext uri="{FF2B5EF4-FFF2-40B4-BE49-F238E27FC236}">
              <a16:creationId xmlns:a16="http://schemas.microsoft.com/office/drawing/2014/main" id="{1ACF2B66-065B-48D6-B07E-3C61899E6DBF}"/>
            </a:ext>
          </a:extLst>
        </xdr:cNvPr>
        <xdr:cNvSpPr/>
      </xdr:nvSpPr>
      <xdr:spPr>
        <a:xfrm>
          <a:off x="13652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30480</xdr:rowOff>
    </xdr:from>
    <xdr:to>
      <xdr:col>76</xdr:col>
      <xdr:colOff>114300</xdr:colOff>
      <xdr:row>101</xdr:row>
      <xdr:rowOff>74295</xdr:rowOff>
    </xdr:to>
    <xdr:cxnSp macro="">
      <xdr:nvCxnSpPr>
        <xdr:cNvPr id="773" name="直線コネクタ 772">
          <a:extLst>
            <a:ext uri="{FF2B5EF4-FFF2-40B4-BE49-F238E27FC236}">
              <a16:creationId xmlns:a16="http://schemas.microsoft.com/office/drawing/2014/main" id="{C59260C6-3E31-4430-8DEE-B1ED17B05693}"/>
            </a:ext>
          </a:extLst>
        </xdr:cNvPr>
        <xdr:cNvCxnSpPr/>
      </xdr:nvCxnSpPr>
      <xdr:spPr>
        <a:xfrm>
          <a:off x="13703300" y="173469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107314</xdr:rowOff>
    </xdr:from>
    <xdr:to>
      <xdr:col>67</xdr:col>
      <xdr:colOff>101600</xdr:colOff>
      <xdr:row>101</xdr:row>
      <xdr:rowOff>37464</xdr:rowOff>
    </xdr:to>
    <xdr:sp macro="" textlink="">
      <xdr:nvSpPr>
        <xdr:cNvPr id="774" name="楕円 773">
          <a:extLst>
            <a:ext uri="{FF2B5EF4-FFF2-40B4-BE49-F238E27FC236}">
              <a16:creationId xmlns:a16="http://schemas.microsoft.com/office/drawing/2014/main" id="{BED1CB57-448B-46CC-BDA2-BB9DFC35CE38}"/>
            </a:ext>
          </a:extLst>
        </xdr:cNvPr>
        <xdr:cNvSpPr/>
      </xdr:nvSpPr>
      <xdr:spPr>
        <a:xfrm>
          <a:off x="12763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158114</xdr:rowOff>
    </xdr:from>
    <xdr:to>
      <xdr:col>71</xdr:col>
      <xdr:colOff>177800</xdr:colOff>
      <xdr:row>101</xdr:row>
      <xdr:rowOff>30480</xdr:rowOff>
    </xdr:to>
    <xdr:cxnSp macro="">
      <xdr:nvCxnSpPr>
        <xdr:cNvPr id="775" name="直線コネクタ 774">
          <a:extLst>
            <a:ext uri="{FF2B5EF4-FFF2-40B4-BE49-F238E27FC236}">
              <a16:creationId xmlns:a16="http://schemas.microsoft.com/office/drawing/2014/main" id="{94DAD4BB-C311-4981-B63E-5A3B150A1908}"/>
            </a:ext>
          </a:extLst>
        </xdr:cNvPr>
        <xdr:cNvCxnSpPr/>
      </xdr:nvCxnSpPr>
      <xdr:spPr>
        <a:xfrm>
          <a:off x="12814300" y="173031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776" name="n_1aveValue【庁舎】&#10;有形固定資産減価償却率">
          <a:extLst>
            <a:ext uri="{FF2B5EF4-FFF2-40B4-BE49-F238E27FC236}">
              <a16:creationId xmlns:a16="http://schemas.microsoft.com/office/drawing/2014/main" id="{84736300-92CB-48B4-8780-1158131D3A17}"/>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777" name="n_2aveValue【庁舎】&#10;有形固定資産減価償却率">
          <a:extLst>
            <a:ext uri="{FF2B5EF4-FFF2-40B4-BE49-F238E27FC236}">
              <a16:creationId xmlns:a16="http://schemas.microsoft.com/office/drawing/2014/main" id="{53550D0E-CEA7-4FC6-96AE-53F36A1A4F23}"/>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778" name="n_3aveValue【庁舎】&#10;有形固定資産減価償却率">
          <a:extLst>
            <a:ext uri="{FF2B5EF4-FFF2-40B4-BE49-F238E27FC236}">
              <a16:creationId xmlns:a16="http://schemas.microsoft.com/office/drawing/2014/main" id="{39575B8F-A60A-4F13-BD66-8EF54F7CF571}"/>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779" name="n_4aveValue【庁舎】&#10;有形固定資産減価償却率">
          <a:extLst>
            <a:ext uri="{FF2B5EF4-FFF2-40B4-BE49-F238E27FC236}">
              <a16:creationId xmlns:a16="http://schemas.microsoft.com/office/drawing/2014/main" id="{DA4B021A-34C5-4204-A3C1-5C01F30261E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8272</xdr:rowOff>
    </xdr:from>
    <xdr:ext cx="405111" cy="259045"/>
    <xdr:sp macro="" textlink="">
      <xdr:nvSpPr>
        <xdr:cNvPr id="780" name="n_1mainValue【庁舎】&#10;有形固定資産減価償却率">
          <a:extLst>
            <a:ext uri="{FF2B5EF4-FFF2-40B4-BE49-F238E27FC236}">
              <a16:creationId xmlns:a16="http://schemas.microsoft.com/office/drawing/2014/main" id="{4CAD0EFF-0FBF-43EF-ACBE-DCBF5BF63783}"/>
            </a:ext>
          </a:extLst>
        </xdr:cNvPr>
        <xdr:cNvSpPr txBox="1"/>
      </xdr:nvSpPr>
      <xdr:spPr>
        <a:xfrm>
          <a:off x="15266044"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141622</xdr:rowOff>
    </xdr:from>
    <xdr:ext cx="405111" cy="259045"/>
    <xdr:sp macro="" textlink="">
      <xdr:nvSpPr>
        <xdr:cNvPr id="781" name="n_2mainValue【庁舎】&#10;有形固定資産減価償却率">
          <a:extLst>
            <a:ext uri="{FF2B5EF4-FFF2-40B4-BE49-F238E27FC236}">
              <a16:creationId xmlns:a16="http://schemas.microsoft.com/office/drawing/2014/main" id="{F8CA1F7B-C613-4CA1-B80D-8DA7B5D304C0}"/>
            </a:ext>
          </a:extLst>
        </xdr:cNvPr>
        <xdr:cNvSpPr txBox="1"/>
      </xdr:nvSpPr>
      <xdr:spPr>
        <a:xfrm>
          <a:off x="143897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97807</xdr:rowOff>
    </xdr:from>
    <xdr:ext cx="405111" cy="259045"/>
    <xdr:sp macro="" textlink="">
      <xdr:nvSpPr>
        <xdr:cNvPr id="782" name="n_3mainValue【庁舎】&#10;有形固定資産減価償却率">
          <a:extLst>
            <a:ext uri="{FF2B5EF4-FFF2-40B4-BE49-F238E27FC236}">
              <a16:creationId xmlns:a16="http://schemas.microsoft.com/office/drawing/2014/main" id="{C978F2BE-F8E5-459F-B0B2-D45868B5B995}"/>
            </a:ext>
          </a:extLst>
        </xdr:cNvPr>
        <xdr:cNvSpPr txBox="1"/>
      </xdr:nvSpPr>
      <xdr:spPr>
        <a:xfrm>
          <a:off x="13500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53991</xdr:rowOff>
    </xdr:from>
    <xdr:ext cx="405111" cy="259045"/>
    <xdr:sp macro="" textlink="">
      <xdr:nvSpPr>
        <xdr:cNvPr id="783" name="n_4mainValue【庁舎】&#10;有形固定資産減価償却率">
          <a:extLst>
            <a:ext uri="{FF2B5EF4-FFF2-40B4-BE49-F238E27FC236}">
              <a16:creationId xmlns:a16="http://schemas.microsoft.com/office/drawing/2014/main" id="{0A563C03-9772-4BC8-B3D7-2341B23ABAF2}"/>
            </a:ext>
          </a:extLst>
        </xdr:cNvPr>
        <xdr:cNvSpPr txBox="1"/>
      </xdr:nvSpPr>
      <xdr:spPr>
        <a:xfrm>
          <a:off x="12611744" y="1702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4" name="正方形/長方形 783">
          <a:extLst>
            <a:ext uri="{FF2B5EF4-FFF2-40B4-BE49-F238E27FC236}">
              <a16:creationId xmlns:a16="http://schemas.microsoft.com/office/drawing/2014/main" id="{48DB8EBF-1A59-4E87-A816-2A59326814B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5" name="正方形/長方形 784">
          <a:extLst>
            <a:ext uri="{FF2B5EF4-FFF2-40B4-BE49-F238E27FC236}">
              <a16:creationId xmlns:a16="http://schemas.microsoft.com/office/drawing/2014/main" id="{F8CF46CF-3A63-4999-B2F8-A2E2BE8928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6" name="正方形/長方形 785">
          <a:extLst>
            <a:ext uri="{FF2B5EF4-FFF2-40B4-BE49-F238E27FC236}">
              <a16:creationId xmlns:a16="http://schemas.microsoft.com/office/drawing/2014/main" id="{6244EBEB-0F52-490B-AA49-32367F91D8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7" name="正方形/長方形 786">
          <a:extLst>
            <a:ext uri="{FF2B5EF4-FFF2-40B4-BE49-F238E27FC236}">
              <a16:creationId xmlns:a16="http://schemas.microsoft.com/office/drawing/2014/main" id="{9F7B54C6-DFE9-4CCD-8A5B-204C9E0BD55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8" name="正方形/長方形 787">
          <a:extLst>
            <a:ext uri="{FF2B5EF4-FFF2-40B4-BE49-F238E27FC236}">
              <a16:creationId xmlns:a16="http://schemas.microsoft.com/office/drawing/2014/main" id="{702AFDBF-9316-4203-8AF7-2B6B088A73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9" name="正方形/長方形 788">
          <a:extLst>
            <a:ext uri="{FF2B5EF4-FFF2-40B4-BE49-F238E27FC236}">
              <a16:creationId xmlns:a16="http://schemas.microsoft.com/office/drawing/2014/main" id="{555C625B-CAF5-4164-B957-2772B6C4EE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0" name="正方形/長方形 789">
          <a:extLst>
            <a:ext uri="{FF2B5EF4-FFF2-40B4-BE49-F238E27FC236}">
              <a16:creationId xmlns:a16="http://schemas.microsoft.com/office/drawing/2014/main" id="{F62998AF-72BC-463B-8048-957238A7FB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1" name="正方形/長方形 790">
          <a:extLst>
            <a:ext uri="{FF2B5EF4-FFF2-40B4-BE49-F238E27FC236}">
              <a16:creationId xmlns:a16="http://schemas.microsoft.com/office/drawing/2014/main" id="{38FB0B0D-322C-42FE-AC00-0C5A5CFFC21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2" name="テキスト ボックス 791">
          <a:extLst>
            <a:ext uri="{FF2B5EF4-FFF2-40B4-BE49-F238E27FC236}">
              <a16:creationId xmlns:a16="http://schemas.microsoft.com/office/drawing/2014/main" id="{F59488A8-5E46-45CB-9FDC-01EE3A40E76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3" name="直線コネクタ 792">
          <a:extLst>
            <a:ext uri="{FF2B5EF4-FFF2-40B4-BE49-F238E27FC236}">
              <a16:creationId xmlns:a16="http://schemas.microsoft.com/office/drawing/2014/main" id="{962D3C0E-9B25-488D-9FC9-720AA913DC1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4" name="直線コネクタ 793">
          <a:extLst>
            <a:ext uri="{FF2B5EF4-FFF2-40B4-BE49-F238E27FC236}">
              <a16:creationId xmlns:a16="http://schemas.microsoft.com/office/drawing/2014/main" id="{DEB90756-B552-44EA-B108-0B2D9CFDE8D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5" name="テキスト ボックス 794">
          <a:extLst>
            <a:ext uri="{FF2B5EF4-FFF2-40B4-BE49-F238E27FC236}">
              <a16:creationId xmlns:a16="http://schemas.microsoft.com/office/drawing/2014/main" id="{2C0C5820-16A0-4D3A-8D86-5983E98B7F9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6" name="直線コネクタ 795">
          <a:extLst>
            <a:ext uri="{FF2B5EF4-FFF2-40B4-BE49-F238E27FC236}">
              <a16:creationId xmlns:a16="http://schemas.microsoft.com/office/drawing/2014/main" id="{AD24E06D-A830-4290-BFB1-2C2F6E5F571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7" name="テキスト ボックス 796">
          <a:extLst>
            <a:ext uri="{FF2B5EF4-FFF2-40B4-BE49-F238E27FC236}">
              <a16:creationId xmlns:a16="http://schemas.microsoft.com/office/drawing/2014/main" id="{E5EA03C3-96F3-4D96-B768-451F9775DD5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8" name="直線コネクタ 797">
          <a:extLst>
            <a:ext uri="{FF2B5EF4-FFF2-40B4-BE49-F238E27FC236}">
              <a16:creationId xmlns:a16="http://schemas.microsoft.com/office/drawing/2014/main" id="{E6E25052-CF3B-46C3-A9D2-161091CA57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9" name="テキスト ボックス 798">
          <a:extLst>
            <a:ext uri="{FF2B5EF4-FFF2-40B4-BE49-F238E27FC236}">
              <a16:creationId xmlns:a16="http://schemas.microsoft.com/office/drawing/2014/main" id="{CF2817BC-48D7-4332-A8B9-00919AAECB0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0" name="直線コネクタ 799">
          <a:extLst>
            <a:ext uri="{FF2B5EF4-FFF2-40B4-BE49-F238E27FC236}">
              <a16:creationId xmlns:a16="http://schemas.microsoft.com/office/drawing/2014/main" id="{473916C1-0887-453D-8C76-E408AE8513B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1" name="テキスト ボックス 800">
          <a:extLst>
            <a:ext uri="{FF2B5EF4-FFF2-40B4-BE49-F238E27FC236}">
              <a16:creationId xmlns:a16="http://schemas.microsoft.com/office/drawing/2014/main" id="{8DA8BBEB-5C8C-414A-BAE3-68787553472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2" name="直線コネクタ 801">
          <a:extLst>
            <a:ext uri="{FF2B5EF4-FFF2-40B4-BE49-F238E27FC236}">
              <a16:creationId xmlns:a16="http://schemas.microsoft.com/office/drawing/2014/main" id="{7AD861A9-B016-496A-9D44-1F7A86F1143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3" name="テキスト ボックス 802">
          <a:extLst>
            <a:ext uri="{FF2B5EF4-FFF2-40B4-BE49-F238E27FC236}">
              <a16:creationId xmlns:a16="http://schemas.microsoft.com/office/drawing/2014/main" id="{16EB9694-3082-469B-BBB0-7892C020D74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4" name="直線コネクタ 803">
          <a:extLst>
            <a:ext uri="{FF2B5EF4-FFF2-40B4-BE49-F238E27FC236}">
              <a16:creationId xmlns:a16="http://schemas.microsoft.com/office/drawing/2014/main" id="{8E1F62A0-569A-4C53-BC00-B33F00864A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5" name="テキスト ボックス 804">
          <a:extLst>
            <a:ext uri="{FF2B5EF4-FFF2-40B4-BE49-F238E27FC236}">
              <a16:creationId xmlns:a16="http://schemas.microsoft.com/office/drawing/2014/main" id="{23152153-A1C6-48D2-A91D-4F2AAC64E6A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6" name="【庁舎】&#10;一人当たり面積グラフ枠">
          <a:extLst>
            <a:ext uri="{FF2B5EF4-FFF2-40B4-BE49-F238E27FC236}">
              <a16:creationId xmlns:a16="http://schemas.microsoft.com/office/drawing/2014/main" id="{624B1625-0060-4C3B-B953-5832A1DAFB6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807" name="直線コネクタ 806">
          <a:extLst>
            <a:ext uri="{FF2B5EF4-FFF2-40B4-BE49-F238E27FC236}">
              <a16:creationId xmlns:a16="http://schemas.microsoft.com/office/drawing/2014/main" id="{CEA71939-48E6-4374-BCBB-FCD70598AECD}"/>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808" name="【庁舎】&#10;一人当たり面積最小値テキスト">
          <a:extLst>
            <a:ext uri="{FF2B5EF4-FFF2-40B4-BE49-F238E27FC236}">
              <a16:creationId xmlns:a16="http://schemas.microsoft.com/office/drawing/2014/main" id="{C75DB048-F5F8-4746-AA0B-91A32CC23F6C}"/>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809" name="直線コネクタ 808">
          <a:extLst>
            <a:ext uri="{FF2B5EF4-FFF2-40B4-BE49-F238E27FC236}">
              <a16:creationId xmlns:a16="http://schemas.microsoft.com/office/drawing/2014/main" id="{576D4747-1C9C-4B04-991D-9875FAAA6FD8}"/>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810" name="【庁舎】&#10;一人当たり面積最大値テキスト">
          <a:extLst>
            <a:ext uri="{FF2B5EF4-FFF2-40B4-BE49-F238E27FC236}">
              <a16:creationId xmlns:a16="http://schemas.microsoft.com/office/drawing/2014/main" id="{110253B4-8490-4EB6-BEB0-E040E898DF45}"/>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811" name="直線コネクタ 810">
          <a:extLst>
            <a:ext uri="{FF2B5EF4-FFF2-40B4-BE49-F238E27FC236}">
              <a16:creationId xmlns:a16="http://schemas.microsoft.com/office/drawing/2014/main" id="{3F78E9EE-79E8-4D9B-870B-68DE4452A566}"/>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812" name="【庁舎】&#10;一人当たり面積平均値テキスト">
          <a:extLst>
            <a:ext uri="{FF2B5EF4-FFF2-40B4-BE49-F238E27FC236}">
              <a16:creationId xmlns:a16="http://schemas.microsoft.com/office/drawing/2014/main" id="{F1F7340B-B665-43F9-BC5C-E0E490354DF3}"/>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813" name="フローチャート: 判断 812">
          <a:extLst>
            <a:ext uri="{FF2B5EF4-FFF2-40B4-BE49-F238E27FC236}">
              <a16:creationId xmlns:a16="http://schemas.microsoft.com/office/drawing/2014/main" id="{BE3A2181-C573-4D86-AE54-C3D158CDF0D8}"/>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814" name="フローチャート: 判断 813">
          <a:extLst>
            <a:ext uri="{FF2B5EF4-FFF2-40B4-BE49-F238E27FC236}">
              <a16:creationId xmlns:a16="http://schemas.microsoft.com/office/drawing/2014/main" id="{10ECF08F-714B-4188-B1D3-8C0302CFCEFC}"/>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15" name="フローチャート: 判断 814">
          <a:extLst>
            <a:ext uri="{FF2B5EF4-FFF2-40B4-BE49-F238E27FC236}">
              <a16:creationId xmlns:a16="http://schemas.microsoft.com/office/drawing/2014/main" id="{8EE2B360-1465-429C-9A68-BCACF44C6E15}"/>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16" name="フローチャート: 判断 815">
          <a:extLst>
            <a:ext uri="{FF2B5EF4-FFF2-40B4-BE49-F238E27FC236}">
              <a16:creationId xmlns:a16="http://schemas.microsoft.com/office/drawing/2014/main" id="{A1CBC3E1-CB83-4170-A8B1-521DD28DD9BD}"/>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817" name="フローチャート: 判断 816">
          <a:extLst>
            <a:ext uri="{FF2B5EF4-FFF2-40B4-BE49-F238E27FC236}">
              <a16:creationId xmlns:a16="http://schemas.microsoft.com/office/drawing/2014/main" id="{6FCC8551-7217-4D7E-A531-D86EA17206FE}"/>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588987C3-7596-4B28-B1D0-0DEB6C0D351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981DA42E-1935-40B1-B29B-D302B3087BA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EA67B253-3EA6-41AD-A221-DC737C8BE2F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B8C7BC83-09F6-4815-8C9C-D727ACE7BB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A2F0D23F-F46A-4233-9588-A0309288255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823" name="楕円 822">
          <a:extLst>
            <a:ext uri="{FF2B5EF4-FFF2-40B4-BE49-F238E27FC236}">
              <a16:creationId xmlns:a16="http://schemas.microsoft.com/office/drawing/2014/main" id="{2F8A7E82-9E48-4C2C-BB4B-9F0BF9D5AD00}"/>
            </a:ext>
          </a:extLst>
        </xdr:cNvPr>
        <xdr:cNvSpPr/>
      </xdr:nvSpPr>
      <xdr:spPr>
        <a:xfrm>
          <a:off x="22110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49547</xdr:rowOff>
    </xdr:from>
    <xdr:ext cx="469744" cy="259045"/>
    <xdr:sp macro="" textlink="">
      <xdr:nvSpPr>
        <xdr:cNvPr id="824" name="【庁舎】&#10;一人当たり面積該当値テキスト">
          <a:extLst>
            <a:ext uri="{FF2B5EF4-FFF2-40B4-BE49-F238E27FC236}">
              <a16:creationId xmlns:a16="http://schemas.microsoft.com/office/drawing/2014/main" id="{75894A52-B8BE-4C0D-BAC0-60D2B4EB6979}"/>
            </a:ext>
          </a:extLst>
        </xdr:cNvPr>
        <xdr:cNvSpPr txBox="1"/>
      </xdr:nvSpPr>
      <xdr:spPr>
        <a:xfrm>
          <a:off x="22199600"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78739</xdr:rowOff>
    </xdr:from>
    <xdr:to>
      <xdr:col>112</xdr:col>
      <xdr:colOff>38100</xdr:colOff>
      <xdr:row>106</xdr:row>
      <xdr:rowOff>8889</xdr:rowOff>
    </xdr:to>
    <xdr:sp macro="" textlink="">
      <xdr:nvSpPr>
        <xdr:cNvPr id="825" name="楕円 824">
          <a:extLst>
            <a:ext uri="{FF2B5EF4-FFF2-40B4-BE49-F238E27FC236}">
              <a16:creationId xmlns:a16="http://schemas.microsoft.com/office/drawing/2014/main" id="{BFC11203-AAB9-44C1-90F4-DD6317A6A4B3}"/>
            </a:ext>
          </a:extLst>
        </xdr:cNvPr>
        <xdr:cNvSpPr/>
      </xdr:nvSpPr>
      <xdr:spPr>
        <a:xfrm>
          <a:off x="2127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121920</xdr:rowOff>
    </xdr:from>
    <xdr:to>
      <xdr:col>116</xdr:col>
      <xdr:colOff>63500</xdr:colOff>
      <xdr:row>105</xdr:row>
      <xdr:rowOff>129539</xdr:rowOff>
    </xdr:to>
    <xdr:cxnSp macro="">
      <xdr:nvCxnSpPr>
        <xdr:cNvPr id="826" name="直線コネクタ 825">
          <a:extLst>
            <a:ext uri="{FF2B5EF4-FFF2-40B4-BE49-F238E27FC236}">
              <a16:creationId xmlns:a16="http://schemas.microsoft.com/office/drawing/2014/main" id="{30CC89CE-CC31-4193-B9E8-3BCD55B34F23}"/>
            </a:ext>
          </a:extLst>
        </xdr:cNvPr>
        <xdr:cNvCxnSpPr/>
      </xdr:nvCxnSpPr>
      <xdr:spPr>
        <a:xfrm flipV="1">
          <a:off x="21323300" y="181241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827" name="楕円 826">
          <a:extLst>
            <a:ext uri="{FF2B5EF4-FFF2-40B4-BE49-F238E27FC236}">
              <a16:creationId xmlns:a16="http://schemas.microsoft.com/office/drawing/2014/main" id="{C28ABEA0-9974-4C73-9EF9-2EDF2438A967}"/>
            </a:ext>
          </a:extLst>
        </xdr:cNvPr>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102870</xdr:rowOff>
    </xdr:from>
    <xdr:to>
      <xdr:col>111</xdr:col>
      <xdr:colOff>177800</xdr:colOff>
      <xdr:row>105</xdr:row>
      <xdr:rowOff>129539</xdr:rowOff>
    </xdr:to>
    <xdr:cxnSp macro="">
      <xdr:nvCxnSpPr>
        <xdr:cNvPr id="828" name="直線コネクタ 827">
          <a:extLst>
            <a:ext uri="{FF2B5EF4-FFF2-40B4-BE49-F238E27FC236}">
              <a16:creationId xmlns:a16="http://schemas.microsoft.com/office/drawing/2014/main" id="{87A7CE9E-53EE-4CB4-BCE3-39078CA3AB09}"/>
            </a:ext>
          </a:extLst>
        </xdr:cNvPr>
        <xdr:cNvCxnSpPr/>
      </xdr:nvCxnSpPr>
      <xdr:spPr>
        <a:xfrm>
          <a:off x="20434300" y="181051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55880</xdr:rowOff>
    </xdr:from>
    <xdr:to>
      <xdr:col>102</xdr:col>
      <xdr:colOff>165100</xdr:colOff>
      <xdr:row>105</xdr:row>
      <xdr:rowOff>157480</xdr:rowOff>
    </xdr:to>
    <xdr:sp macro="" textlink="">
      <xdr:nvSpPr>
        <xdr:cNvPr id="829" name="楕円 828">
          <a:extLst>
            <a:ext uri="{FF2B5EF4-FFF2-40B4-BE49-F238E27FC236}">
              <a16:creationId xmlns:a16="http://schemas.microsoft.com/office/drawing/2014/main" id="{589BD595-87D1-4167-832C-A9406F58345D}"/>
            </a:ext>
          </a:extLst>
        </xdr:cNvPr>
        <xdr:cNvSpPr/>
      </xdr:nvSpPr>
      <xdr:spPr>
        <a:xfrm>
          <a:off x="19494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105</xdr:row>
      <xdr:rowOff>106680</xdr:rowOff>
    </xdr:to>
    <xdr:cxnSp macro="">
      <xdr:nvCxnSpPr>
        <xdr:cNvPr id="830" name="直線コネクタ 829">
          <a:extLst>
            <a:ext uri="{FF2B5EF4-FFF2-40B4-BE49-F238E27FC236}">
              <a16:creationId xmlns:a16="http://schemas.microsoft.com/office/drawing/2014/main" id="{4B2EC048-5017-41A9-9E74-41FF94B66B88}"/>
            </a:ext>
          </a:extLst>
        </xdr:cNvPr>
        <xdr:cNvCxnSpPr/>
      </xdr:nvCxnSpPr>
      <xdr:spPr>
        <a:xfrm flipV="1">
          <a:off x="19545300" y="18105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55880</xdr:rowOff>
    </xdr:from>
    <xdr:to>
      <xdr:col>98</xdr:col>
      <xdr:colOff>38100</xdr:colOff>
      <xdr:row>105</xdr:row>
      <xdr:rowOff>157480</xdr:rowOff>
    </xdr:to>
    <xdr:sp macro="" textlink="">
      <xdr:nvSpPr>
        <xdr:cNvPr id="831" name="楕円 830">
          <a:extLst>
            <a:ext uri="{FF2B5EF4-FFF2-40B4-BE49-F238E27FC236}">
              <a16:creationId xmlns:a16="http://schemas.microsoft.com/office/drawing/2014/main" id="{47C8CFCA-6843-4BED-92E0-25A1E2EB420E}"/>
            </a:ext>
          </a:extLst>
        </xdr:cNvPr>
        <xdr:cNvSpPr/>
      </xdr:nvSpPr>
      <xdr:spPr>
        <a:xfrm>
          <a:off x="18605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106680</xdr:rowOff>
    </xdr:from>
    <xdr:to>
      <xdr:col>102</xdr:col>
      <xdr:colOff>114300</xdr:colOff>
      <xdr:row>105</xdr:row>
      <xdr:rowOff>106680</xdr:rowOff>
    </xdr:to>
    <xdr:cxnSp macro="">
      <xdr:nvCxnSpPr>
        <xdr:cNvPr id="832" name="直線コネクタ 831">
          <a:extLst>
            <a:ext uri="{FF2B5EF4-FFF2-40B4-BE49-F238E27FC236}">
              <a16:creationId xmlns:a16="http://schemas.microsoft.com/office/drawing/2014/main" id="{CB92AB1D-562F-40AA-A059-530F015381B7}"/>
            </a:ext>
          </a:extLst>
        </xdr:cNvPr>
        <xdr:cNvCxnSpPr/>
      </xdr:nvCxnSpPr>
      <xdr:spPr>
        <a:xfrm>
          <a:off x="18656300" y="18108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833" name="n_1aveValue【庁舎】&#10;一人当たり面積">
          <a:extLst>
            <a:ext uri="{FF2B5EF4-FFF2-40B4-BE49-F238E27FC236}">
              <a16:creationId xmlns:a16="http://schemas.microsoft.com/office/drawing/2014/main" id="{893D2A88-C369-4150-B1FB-8B101F183392}"/>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34" name="n_2aveValue【庁舎】&#10;一人当たり面積">
          <a:extLst>
            <a:ext uri="{FF2B5EF4-FFF2-40B4-BE49-F238E27FC236}">
              <a16:creationId xmlns:a16="http://schemas.microsoft.com/office/drawing/2014/main" id="{78B5AD31-66EF-41DE-A5A7-C746E779DDA5}"/>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35" name="n_3aveValue【庁舎】&#10;一人当たり面積">
          <a:extLst>
            <a:ext uri="{FF2B5EF4-FFF2-40B4-BE49-F238E27FC236}">
              <a16:creationId xmlns:a16="http://schemas.microsoft.com/office/drawing/2014/main" id="{142080BA-AA07-4DE0-B850-5C6B8E90C5F8}"/>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836" name="n_4aveValue【庁舎】&#10;一人当たり面積">
          <a:extLst>
            <a:ext uri="{FF2B5EF4-FFF2-40B4-BE49-F238E27FC236}">
              <a16:creationId xmlns:a16="http://schemas.microsoft.com/office/drawing/2014/main" id="{5A9F53CC-4D3A-4502-8591-A61652A29ADC}"/>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xdr:rowOff>
    </xdr:from>
    <xdr:ext cx="469744" cy="259045"/>
    <xdr:sp macro="" textlink="">
      <xdr:nvSpPr>
        <xdr:cNvPr id="837" name="n_1mainValue【庁舎】&#10;一人当たり面積">
          <a:extLst>
            <a:ext uri="{FF2B5EF4-FFF2-40B4-BE49-F238E27FC236}">
              <a16:creationId xmlns:a16="http://schemas.microsoft.com/office/drawing/2014/main" id="{39DF0739-AA5A-43EA-8811-54BB12C3DC9D}"/>
            </a:ext>
          </a:extLst>
        </xdr:cNvPr>
        <xdr:cNvSpPr txBox="1"/>
      </xdr:nvSpPr>
      <xdr:spPr>
        <a:xfrm>
          <a:off x="210757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838" name="n_2mainValue【庁舎】&#10;一人当たり面積">
          <a:extLst>
            <a:ext uri="{FF2B5EF4-FFF2-40B4-BE49-F238E27FC236}">
              <a16:creationId xmlns:a16="http://schemas.microsoft.com/office/drawing/2014/main" id="{752E0BA5-9D1F-47CD-A166-31C772705EF3}"/>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2557</xdr:rowOff>
    </xdr:from>
    <xdr:ext cx="469744" cy="259045"/>
    <xdr:sp macro="" textlink="">
      <xdr:nvSpPr>
        <xdr:cNvPr id="839" name="n_3mainValue【庁舎】&#10;一人当たり面積">
          <a:extLst>
            <a:ext uri="{FF2B5EF4-FFF2-40B4-BE49-F238E27FC236}">
              <a16:creationId xmlns:a16="http://schemas.microsoft.com/office/drawing/2014/main" id="{4C02664D-72C4-42E0-9D61-3D2468559098}"/>
            </a:ext>
          </a:extLst>
        </xdr:cNvPr>
        <xdr:cNvSpPr txBox="1"/>
      </xdr:nvSpPr>
      <xdr:spPr>
        <a:xfrm>
          <a:off x="19310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2557</xdr:rowOff>
    </xdr:from>
    <xdr:ext cx="469744" cy="259045"/>
    <xdr:sp macro="" textlink="">
      <xdr:nvSpPr>
        <xdr:cNvPr id="840" name="n_4mainValue【庁舎】&#10;一人当たり面積">
          <a:extLst>
            <a:ext uri="{FF2B5EF4-FFF2-40B4-BE49-F238E27FC236}">
              <a16:creationId xmlns:a16="http://schemas.microsoft.com/office/drawing/2014/main" id="{1EB96EB8-413D-4004-88FF-8541CD5F1125}"/>
            </a:ext>
          </a:extLst>
        </xdr:cNvPr>
        <xdr:cNvSpPr txBox="1"/>
      </xdr:nvSpPr>
      <xdr:spPr>
        <a:xfrm>
          <a:off x="18421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1" name="正方形/長方形 840">
          <a:extLst>
            <a:ext uri="{FF2B5EF4-FFF2-40B4-BE49-F238E27FC236}">
              <a16:creationId xmlns:a16="http://schemas.microsoft.com/office/drawing/2014/main" id="{D8B98EF8-34FD-4F0F-859E-D4C450430C1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2" name="正方形/長方形 841">
          <a:extLst>
            <a:ext uri="{FF2B5EF4-FFF2-40B4-BE49-F238E27FC236}">
              <a16:creationId xmlns:a16="http://schemas.microsoft.com/office/drawing/2014/main" id="{5269B4CD-9F26-4C69-A173-77AB8D826C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3" name="テキスト ボックス 842">
          <a:extLst>
            <a:ext uri="{FF2B5EF4-FFF2-40B4-BE49-F238E27FC236}">
              <a16:creationId xmlns:a16="http://schemas.microsoft.com/office/drawing/2014/main" id="{37F15865-9419-4231-A636-0ABCB7D3DEE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一般廃棄物処理施設については、青森市清掃工場火災対策整備工事があったものの、有形固定資産全体における減価償却による資産減耗により、昨年度から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57.8</a:t>
          </a:r>
          <a:r>
            <a:rPr kumimoji="1" lang="ja-JP" altLang="en-US" sz="1300">
              <a:latin typeface="ＭＳ Ｐゴシック" panose="020B0600070205080204" pitchFamily="50" charset="-128"/>
              <a:ea typeface="ＭＳ Ｐゴシック" panose="020B0600070205080204" pitchFamily="50" charset="-128"/>
            </a:rPr>
            <a:t>％となった。消防施設については、施設等の更新により減価償却率が前年度から</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減となったものの、類似団体内平均値を大きく上回っており、市民会館についても有形固定資産減価償却利率の高さが顕著であり、今後においても地区別配置状況等を把握しながら計画的な更新を進める必要があるものと考え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Bnasl001\fs_l\11071000___&#36001;&#25919;&#35506;\&#36001;&#25919;&#20581;&#20840;&#21270;&#27861;&#12539;&#20844;&#20250;&#35336;&#21046;&#24230;&#12539;&#20877;&#24314;&#22243;&#20307;\&#26032;&#22320;&#26041;&#20844;&#20250;&#35336;&#65288;&#32113;&#19968;&#30340;&#12394;&#22522;&#28310;&#12395;&#12424;&#12427;&#36001;&#21209;&#26360;&#39006;&#65289;\R8&#24180;&#24230;\00_&#29031;&#20250;\&#12304;&#29031;&#20250;&#65306;9&#26376;11&#26085;&#65288;&#37329;&#65289;&#12294;&#20999;&#12305;&#20196;&#21644;&#65302;&#24180;&#24230;&#36001;&#25919;&#29366;&#27841;&#36039;&#26009;&#38598;&#12398;&#20316;&#25104;&#12395;&#12388;&#12356;&#12390;&#65288;&#65298;&#22238;&#30446;&#65289;\&#22238;&#31572;\01&#65343;&#65288;&#24066;&#30010;&#26449;&#21517;&#65289;&#36001;&#25919;&#29366;&#27841;&#36039;&#26009;&#38598;.xlsx" TargetMode="External"/><Relationship Id="rId1" Type="http://schemas.openxmlformats.org/officeDocument/2006/relationships/externalLinkPath" Target="01&#65343;&#65288;&#24066;&#30010;&#26449;&#21517;&#65289;&#36001;&#25919;&#29366;&#27841;&#36039;&#26009;&#38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89.3</v>
          </cell>
          <cell r="BX51">
            <v>82.3</v>
          </cell>
          <cell r="CF51">
            <v>77.599999999999994</v>
          </cell>
          <cell r="CN51">
            <v>79.7</v>
          </cell>
          <cell r="CV51">
            <v>81.599999999999994</v>
          </cell>
        </row>
        <row r="53">
          <cell r="BP53">
            <v>59.6</v>
          </cell>
          <cell r="BX53">
            <v>60.3</v>
          </cell>
          <cell r="CF53">
            <v>61.9</v>
          </cell>
          <cell r="CN53">
            <v>62</v>
          </cell>
          <cell r="CV53">
            <v>63.5</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89.3</v>
          </cell>
          <cell r="BX73">
            <v>82.3</v>
          </cell>
          <cell r="CF73">
            <v>77.599999999999994</v>
          </cell>
          <cell r="CN73">
            <v>79.7</v>
          </cell>
          <cell r="CV73">
            <v>81.599999999999994</v>
          </cell>
        </row>
        <row r="75">
          <cell r="BP75">
            <v>14.2</v>
          </cell>
          <cell r="BX75">
            <v>13.2</v>
          </cell>
          <cell r="CF75">
            <v>12.1</v>
          </cell>
          <cell r="CN75">
            <v>11.3</v>
          </cell>
          <cell r="CV75">
            <v>10.9</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election activeCell="B18" sqref="B18:V1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77</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78</v>
      </c>
      <c r="C2" s="170"/>
      <c r="D2" s="171"/>
    </row>
    <row r="3" spans="1:119" ht="18.75" customHeight="1" thickBot="1" x14ac:dyDescent="0.2">
      <c r="A3" s="169"/>
      <c r="B3" s="380" t="s">
        <v>79</v>
      </c>
      <c r="C3" s="381"/>
      <c r="D3" s="381"/>
      <c r="E3" s="382"/>
      <c r="F3" s="382"/>
      <c r="G3" s="382"/>
      <c r="H3" s="382"/>
      <c r="I3" s="382"/>
      <c r="J3" s="382"/>
      <c r="K3" s="382"/>
      <c r="L3" s="382" t="s">
        <v>80</v>
      </c>
      <c r="M3" s="382"/>
      <c r="N3" s="382"/>
      <c r="O3" s="382"/>
      <c r="P3" s="382"/>
      <c r="Q3" s="382"/>
      <c r="R3" s="389"/>
      <c r="S3" s="389"/>
      <c r="T3" s="389"/>
      <c r="U3" s="389"/>
      <c r="V3" s="390"/>
      <c r="W3" s="364" t="s">
        <v>81</v>
      </c>
      <c r="X3" s="365"/>
      <c r="Y3" s="365"/>
      <c r="Z3" s="365"/>
      <c r="AA3" s="365"/>
      <c r="AB3" s="381"/>
      <c r="AC3" s="389" t="s">
        <v>82</v>
      </c>
      <c r="AD3" s="365"/>
      <c r="AE3" s="365"/>
      <c r="AF3" s="365"/>
      <c r="AG3" s="365"/>
      <c r="AH3" s="365"/>
      <c r="AI3" s="365"/>
      <c r="AJ3" s="365"/>
      <c r="AK3" s="365"/>
      <c r="AL3" s="366"/>
      <c r="AM3" s="364" t="s">
        <v>83</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84</v>
      </c>
      <c r="BO3" s="365"/>
      <c r="BP3" s="365"/>
      <c r="BQ3" s="365"/>
      <c r="BR3" s="365"/>
      <c r="BS3" s="365"/>
      <c r="BT3" s="365"/>
      <c r="BU3" s="366"/>
      <c r="BV3" s="364" t="s">
        <v>85</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86</v>
      </c>
      <c r="CU3" s="365"/>
      <c r="CV3" s="365"/>
      <c r="CW3" s="365"/>
      <c r="CX3" s="365"/>
      <c r="CY3" s="365"/>
      <c r="CZ3" s="365"/>
      <c r="DA3" s="366"/>
      <c r="DB3" s="364" t="s">
        <v>87</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88</v>
      </c>
      <c r="AZ4" s="368"/>
      <c r="BA4" s="368"/>
      <c r="BB4" s="368"/>
      <c r="BC4" s="368"/>
      <c r="BD4" s="368"/>
      <c r="BE4" s="368"/>
      <c r="BF4" s="368"/>
      <c r="BG4" s="368"/>
      <c r="BH4" s="368"/>
      <c r="BI4" s="368"/>
      <c r="BJ4" s="368"/>
      <c r="BK4" s="368"/>
      <c r="BL4" s="368"/>
      <c r="BM4" s="369"/>
      <c r="BN4" s="370">
        <v>139510142</v>
      </c>
      <c r="BO4" s="371"/>
      <c r="BP4" s="371"/>
      <c r="BQ4" s="371"/>
      <c r="BR4" s="371"/>
      <c r="BS4" s="371"/>
      <c r="BT4" s="371"/>
      <c r="BU4" s="372"/>
      <c r="BV4" s="370">
        <v>143081111</v>
      </c>
      <c r="BW4" s="371"/>
      <c r="BX4" s="371"/>
      <c r="BY4" s="371"/>
      <c r="BZ4" s="371"/>
      <c r="CA4" s="371"/>
      <c r="CB4" s="371"/>
      <c r="CC4" s="372"/>
      <c r="CD4" s="373" t="s">
        <v>89</v>
      </c>
      <c r="CE4" s="374"/>
      <c r="CF4" s="374"/>
      <c r="CG4" s="374"/>
      <c r="CH4" s="374"/>
      <c r="CI4" s="374"/>
      <c r="CJ4" s="374"/>
      <c r="CK4" s="374"/>
      <c r="CL4" s="374"/>
      <c r="CM4" s="374"/>
      <c r="CN4" s="374"/>
      <c r="CO4" s="374"/>
      <c r="CP4" s="374"/>
      <c r="CQ4" s="374"/>
      <c r="CR4" s="374"/>
      <c r="CS4" s="375"/>
      <c r="CT4" s="376">
        <v>5.2</v>
      </c>
      <c r="CU4" s="377"/>
      <c r="CV4" s="377"/>
      <c r="CW4" s="377"/>
      <c r="CX4" s="377"/>
      <c r="CY4" s="377"/>
      <c r="CZ4" s="377"/>
      <c r="DA4" s="378"/>
      <c r="DB4" s="376">
        <v>8.6999999999999993</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90</v>
      </c>
      <c r="AN5" s="437"/>
      <c r="AO5" s="437"/>
      <c r="AP5" s="437"/>
      <c r="AQ5" s="437"/>
      <c r="AR5" s="437"/>
      <c r="AS5" s="437"/>
      <c r="AT5" s="438"/>
      <c r="AU5" s="439" t="s">
        <v>91</v>
      </c>
      <c r="AV5" s="440"/>
      <c r="AW5" s="440"/>
      <c r="AX5" s="440"/>
      <c r="AY5" s="441" t="s">
        <v>92</v>
      </c>
      <c r="AZ5" s="442"/>
      <c r="BA5" s="442"/>
      <c r="BB5" s="442"/>
      <c r="BC5" s="442"/>
      <c r="BD5" s="442"/>
      <c r="BE5" s="442"/>
      <c r="BF5" s="442"/>
      <c r="BG5" s="442"/>
      <c r="BH5" s="442"/>
      <c r="BI5" s="442"/>
      <c r="BJ5" s="442"/>
      <c r="BK5" s="442"/>
      <c r="BL5" s="442"/>
      <c r="BM5" s="443"/>
      <c r="BN5" s="407">
        <v>135601470</v>
      </c>
      <c r="BO5" s="408"/>
      <c r="BP5" s="408"/>
      <c r="BQ5" s="408"/>
      <c r="BR5" s="408"/>
      <c r="BS5" s="408"/>
      <c r="BT5" s="408"/>
      <c r="BU5" s="409"/>
      <c r="BV5" s="407">
        <v>136641299</v>
      </c>
      <c r="BW5" s="408"/>
      <c r="BX5" s="408"/>
      <c r="BY5" s="408"/>
      <c r="BZ5" s="408"/>
      <c r="CA5" s="408"/>
      <c r="CB5" s="408"/>
      <c r="CC5" s="409"/>
      <c r="CD5" s="410" t="s">
        <v>93</v>
      </c>
      <c r="CE5" s="411"/>
      <c r="CF5" s="411"/>
      <c r="CG5" s="411"/>
      <c r="CH5" s="411"/>
      <c r="CI5" s="411"/>
      <c r="CJ5" s="411"/>
      <c r="CK5" s="411"/>
      <c r="CL5" s="411"/>
      <c r="CM5" s="411"/>
      <c r="CN5" s="411"/>
      <c r="CO5" s="411"/>
      <c r="CP5" s="411"/>
      <c r="CQ5" s="411"/>
      <c r="CR5" s="411"/>
      <c r="CS5" s="412"/>
      <c r="CT5" s="404">
        <v>92.4</v>
      </c>
      <c r="CU5" s="405"/>
      <c r="CV5" s="405"/>
      <c r="CW5" s="405"/>
      <c r="CX5" s="405"/>
      <c r="CY5" s="405"/>
      <c r="CZ5" s="405"/>
      <c r="DA5" s="406"/>
      <c r="DB5" s="404">
        <v>92.1</v>
      </c>
      <c r="DC5" s="405"/>
      <c r="DD5" s="405"/>
      <c r="DE5" s="405"/>
      <c r="DF5" s="405"/>
      <c r="DG5" s="405"/>
      <c r="DH5" s="405"/>
      <c r="DI5" s="406"/>
    </row>
    <row r="6" spans="1:119" ht="18.75" customHeight="1" x14ac:dyDescent="0.15">
      <c r="A6" s="169"/>
      <c r="B6" s="413" t="s">
        <v>94</v>
      </c>
      <c r="C6" s="414"/>
      <c r="D6" s="414"/>
      <c r="E6" s="415"/>
      <c r="F6" s="415"/>
      <c r="G6" s="415"/>
      <c r="H6" s="415"/>
      <c r="I6" s="415"/>
      <c r="J6" s="415"/>
      <c r="K6" s="415"/>
      <c r="L6" s="415" t="s">
        <v>95</v>
      </c>
      <c r="M6" s="415"/>
      <c r="N6" s="415"/>
      <c r="O6" s="415"/>
      <c r="P6" s="415"/>
      <c r="Q6" s="415"/>
      <c r="R6" s="419"/>
      <c r="S6" s="419"/>
      <c r="T6" s="419"/>
      <c r="U6" s="419"/>
      <c r="V6" s="420"/>
      <c r="W6" s="423" t="s">
        <v>96</v>
      </c>
      <c r="X6" s="424"/>
      <c r="Y6" s="424"/>
      <c r="Z6" s="424"/>
      <c r="AA6" s="424"/>
      <c r="AB6" s="414"/>
      <c r="AC6" s="427" t="s">
        <v>97</v>
      </c>
      <c r="AD6" s="428"/>
      <c r="AE6" s="428"/>
      <c r="AF6" s="428"/>
      <c r="AG6" s="428"/>
      <c r="AH6" s="428"/>
      <c r="AI6" s="428"/>
      <c r="AJ6" s="428"/>
      <c r="AK6" s="428"/>
      <c r="AL6" s="429"/>
      <c r="AM6" s="436" t="s">
        <v>98</v>
      </c>
      <c r="AN6" s="437"/>
      <c r="AO6" s="437"/>
      <c r="AP6" s="437"/>
      <c r="AQ6" s="437"/>
      <c r="AR6" s="437"/>
      <c r="AS6" s="437"/>
      <c r="AT6" s="438"/>
      <c r="AU6" s="439" t="s">
        <v>91</v>
      </c>
      <c r="AV6" s="440"/>
      <c r="AW6" s="440"/>
      <c r="AX6" s="440"/>
      <c r="AY6" s="441" t="s">
        <v>99</v>
      </c>
      <c r="AZ6" s="442"/>
      <c r="BA6" s="442"/>
      <c r="BB6" s="442"/>
      <c r="BC6" s="442"/>
      <c r="BD6" s="442"/>
      <c r="BE6" s="442"/>
      <c r="BF6" s="442"/>
      <c r="BG6" s="442"/>
      <c r="BH6" s="442"/>
      <c r="BI6" s="442"/>
      <c r="BJ6" s="442"/>
      <c r="BK6" s="442"/>
      <c r="BL6" s="442"/>
      <c r="BM6" s="443"/>
      <c r="BN6" s="407">
        <v>3908672</v>
      </c>
      <c r="BO6" s="408"/>
      <c r="BP6" s="408"/>
      <c r="BQ6" s="408"/>
      <c r="BR6" s="408"/>
      <c r="BS6" s="408"/>
      <c r="BT6" s="408"/>
      <c r="BU6" s="409"/>
      <c r="BV6" s="407">
        <v>6439812</v>
      </c>
      <c r="BW6" s="408"/>
      <c r="BX6" s="408"/>
      <c r="BY6" s="408"/>
      <c r="BZ6" s="408"/>
      <c r="CA6" s="408"/>
      <c r="CB6" s="408"/>
      <c r="CC6" s="409"/>
      <c r="CD6" s="410" t="s">
        <v>100</v>
      </c>
      <c r="CE6" s="411"/>
      <c r="CF6" s="411"/>
      <c r="CG6" s="411"/>
      <c r="CH6" s="411"/>
      <c r="CI6" s="411"/>
      <c r="CJ6" s="411"/>
      <c r="CK6" s="411"/>
      <c r="CL6" s="411"/>
      <c r="CM6" s="411"/>
      <c r="CN6" s="411"/>
      <c r="CO6" s="411"/>
      <c r="CP6" s="411"/>
      <c r="CQ6" s="411"/>
      <c r="CR6" s="411"/>
      <c r="CS6" s="412"/>
      <c r="CT6" s="444">
        <v>93.2</v>
      </c>
      <c r="CU6" s="445"/>
      <c r="CV6" s="445"/>
      <c r="CW6" s="445"/>
      <c r="CX6" s="445"/>
      <c r="CY6" s="445"/>
      <c r="CZ6" s="445"/>
      <c r="DA6" s="446"/>
      <c r="DB6" s="444">
        <v>94</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101</v>
      </c>
      <c r="AN7" s="437"/>
      <c r="AO7" s="437"/>
      <c r="AP7" s="437"/>
      <c r="AQ7" s="437"/>
      <c r="AR7" s="437"/>
      <c r="AS7" s="437"/>
      <c r="AT7" s="438"/>
      <c r="AU7" s="439" t="s">
        <v>91</v>
      </c>
      <c r="AV7" s="440"/>
      <c r="AW7" s="440"/>
      <c r="AX7" s="440"/>
      <c r="AY7" s="441" t="s">
        <v>102</v>
      </c>
      <c r="AZ7" s="442"/>
      <c r="BA7" s="442"/>
      <c r="BB7" s="442"/>
      <c r="BC7" s="442"/>
      <c r="BD7" s="442"/>
      <c r="BE7" s="442"/>
      <c r="BF7" s="442"/>
      <c r="BG7" s="442"/>
      <c r="BH7" s="442"/>
      <c r="BI7" s="442"/>
      <c r="BJ7" s="442"/>
      <c r="BK7" s="442"/>
      <c r="BL7" s="442"/>
      <c r="BM7" s="443"/>
      <c r="BN7" s="407">
        <v>283370</v>
      </c>
      <c r="BO7" s="408"/>
      <c r="BP7" s="408"/>
      <c r="BQ7" s="408"/>
      <c r="BR7" s="408"/>
      <c r="BS7" s="408"/>
      <c r="BT7" s="408"/>
      <c r="BU7" s="409"/>
      <c r="BV7" s="407">
        <v>414546</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70088211</v>
      </c>
      <c r="CU7" s="408"/>
      <c r="CV7" s="408"/>
      <c r="CW7" s="408"/>
      <c r="CX7" s="408"/>
      <c r="CY7" s="408"/>
      <c r="CZ7" s="408"/>
      <c r="DA7" s="409"/>
      <c r="DB7" s="407">
        <v>68981617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91</v>
      </c>
      <c r="AV8" s="440"/>
      <c r="AW8" s="440"/>
      <c r="AX8" s="440"/>
      <c r="AY8" s="441" t="s">
        <v>105</v>
      </c>
      <c r="AZ8" s="442"/>
      <c r="BA8" s="442"/>
      <c r="BB8" s="442"/>
      <c r="BC8" s="442"/>
      <c r="BD8" s="442"/>
      <c r="BE8" s="442"/>
      <c r="BF8" s="442"/>
      <c r="BG8" s="442"/>
      <c r="BH8" s="442"/>
      <c r="BI8" s="442"/>
      <c r="BJ8" s="442"/>
      <c r="BK8" s="442"/>
      <c r="BL8" s="442"/>
      <c r="BM8" s="443"/>
      <c r="BN8" s="407">
        <v>3625302</v>
      </c>
      <c r="BO8" s="408"/>
      <c r="BP8" s="408"/>
      <c r="BQ8" s="408"/>
      <c r="BR8" s="408"/>
      <c r="BS8" s="408"/>
      <c r="BT8" s="408"/>
      <c r="BU8" s="409"/>
      <c r="BV8" s="407">
        <v>6025266</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0.55000000000000004</v>
      </c>
      <c r="CU8" s="448"/>
      <c r="CV8" s="448"/>
      <c r="CW8" s="448"/>
      <c r="CX8" s="448"/>
      <c r="CY8" s="448"/>
      <c r="CZ8" s="448"/>
      <c r="DA8" s="449"/>
      <c r="DB8" s="447">
        <v>0.55000000000000004</v>
      </c>
      <c r="DC8" s="448"/>
      <c r="DD8" s="448"/>
      <c r="DE8" s="448"/>
      <c r="DF8" s="448"/>
      <c r="DG8" s="448"/>
      <c r="DH8" s="448"/>
      <c r="DI8" s="449"/>
    </row>
    <row r="9" spans="1:119" ht="18.75" customHeight="1" thickBot="1" x14ac:dyDescent="0.2">
      <c r="A9" s="169"/>
      <c r="B9" s="401" t="s">
        <v>107</v>
      </c>
      <c r="C9" s="402"/>
      <c r="D9" s="402"/>
      <c r="E9" s="402"/>
      <c r="F9" s="402"/>
      <c r="G9" s="402"/>
      <c r="H9" s="402"/>
      <c r="I9" s="402"/>
      <c r="J9" s="402"/>
      <c r="K9" s="450"/>
      <c r="L9" s="451" t="s">
        <v>108</v>
      </c>
      <c r="M9" s="452"/>
      <c r="N9" s="452"/>
      <c r="O9" s="452"/>
      <c r="P9" s="452"/>
      <c r="Q9" s="453"/>
      <c r="R9" s="454">
        <v>275192</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91</v>
      </c>
      <c r="AV9" s="440"/>
      <c r="AW9" s="440"/>
      <c r="AX9" s="440"/>
      <c r="AY9" s="441" t="s">
        <v>111</v>
      </c>
      <c r="AZ9" s="442"/>
      <c r="BA9" s="442"/>
      <c r="BB9" s="442"/>
      <c r="BC9" s="442"/>
      <c r="BD9" s="442"/>
      <c r="BE9" s="442"/>
      <c r="BF9" s="442"/>
      <c r="BG9" s="442"/>
      <c r="BH9" s="442"/>
      <c r="BI9" s="442"/>
      <c r="BJ9" s="442"/>
      <c r="BK9" s="442"/>
      <c r="BL9" s="442"/>
      <c r="BM9" s="443"/>
      <c r="BN9" s="407">
        <v>-2399964</v>
      </c>
      <c r="BO9" s="408"/>
      <c r="BP9" s="408"/>
      <c r="BQ9" s="408"/>
      <c r="BR9" s="408"/>
      <c r="BS9" s="408"/>
      <c r="BT9" s="408"/>
      <c r="BU9" s="409"/>
      <c r="BV9" s="407">
        <v>873805</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13.2</v>
      </c>
      <c r="CU9" s="405"/>
      <c r="CV9" s="405"/>
      <c r="CW9" s="405"/>
      <c r="CX9" s="405"/>
      <c r="CY9" s="405"/>
      <c r="CZ9" s="405"/>
      <c r="DA9" s="406"/>
      <c r="DB9" s="404">
        <v>14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287648</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91</v>
      </c>
      <c r="AV10" s="440"/>
      <c r="AW10" s="440"/>
      <c r="AX10" s="440"/>
      <c r="AY10" s="441" t="s">
        <v>115</v>
      </c>
      <c r="AZ10" s="442"/>
      <c r="BA10" s="442"/>
      <c r="BB10" s="442"/>
      <c r="BC10" s="442"/>
      <c r="BD10" s="442"/>
      <c r="BE10" s="442"/>
      <c r="BF10" s="442"/>
      <c r="BG10" s="442"/>
      <c r="BH10" s="442"/>
      <c r="BI10" s="442"/>
      <c r="BJ10" s="442"/>
      <c r="BK10" s="442"/>
      <c r="BL10" s="442"/>
      <c r="BM10" s="443"/>
      <c r="BN10" s="407">
        <v>4775</v>
      </c>
      <c r="BO10" s="408"/>
      <c r="BP10" s="408"/>
      <c r="BQ10" s="408"/>
      <c r="BR10" s="408"/>
      <c r="BS10" s="408"/>
      <c r="BT10" s="408"/>
      <c r="BU10" s="409"/>
      <c r="BV10" s="407">
        <v>258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120</v>
      </c>
      <c r="AV11" s="440"/>
      <c r="AW11" s="440"/>
      <c r="AX11" s="440"/>
      <c r="AY11" s="441" t="s">
        <v>121</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122</v>
      </c>
      <c r="CE11" s="411"/>
      <c r="CF11" s="411"/>
      <c r="CG11" s="411"/>
      <c r="CH11" s="411"/>
      <c r="CI11" s="411"/>
      <c r="CJ11" s="411"/>
      <c r="CK11" s="411"/>
      <c r="CL11" s="411"/>
      <c r="CM11" s="411"/>
      <c r="CN11" s="411"/>
      <c r="CO11" s="411"/>
      <c r="CP11" s="411"/>
      <c r="CQ11" s="411"/>
      <c r="CR11" s="411"/>
      <c r="CS11" s="412"/>
      <c r="CT11" s="447" t="s">
        <v>123</v>
      </c>
      <c r="CU11" s="448"/>
      <c r="CV11" s="448"/>
      <c r="CW11" s="448"/>
      <c r="CX11" s="448"/>
      <c r="CY11" s="448"/>
      <c r="CZ11" s="448"/>
      <c r="DA11" s="449"/>
      <c r="DB11" s="447" t="s">
        <v>123</v>
      </c>
      <c r="DC11" s="448"/>
      <c r="DD11" s="448"/>
      <c r="DE11" s="448"/>
      <c r="DF11" s="448"/>
      <c r="DG11" s="448"/>
      <c r="DH11" s="448"/>
      <c r="DI11" s="449"/>
    </row>
    <row r="12" spans="1:119" ht="18.75" customHeight="1" x14ac:dyDescent="0.15">
      <c r="A12" s="169"/>
      <c r="B12" s="467" t="s">
        <v>124</v>
      </c>
      <c r="C12" s="468"/>
      <c r="D12" s="468"/>
      <c r="E12" s="468"/>
      <c r="F12" s="468"/>
      <c r="G12" s="468"/>
      <c r="H12" s="468"/>
      <c r="I12" s="468"/>
      <c r="J12" s="468"/>
      <c r="K12" s="469"/>
      <c r="L12" s="476" t="s">
        <v>125</v>
      </c>
      <c r="M12" s="477"/>
      <c r="N12" s="477"/>
      <c r="O12" s="477"/>
      <c r="P12" s="477"/>
      <c r="Q12" s="478"/>
      <c r="R12" s="479">
        <v>263512</v>
      </c>
      <c r="S12" s="480"/>
      <c r="T12" s="480"/>
      <c r="U12" s="480"/>
      <c r="V12" s="481"/>
      <c r="W12" s="482" t="s">
        <v>1</v>
      </c>
      <c r="X12" s="440"/>
      <c r="Y12" s="440"/>
      <c r="Z12" s="440"/>
      <c r="AA12" s="440"/>
      <c r="AB12" s="483"/>
      <c r="AC12" s="484" t="s">
        <v>126</v>
      </c>
      <c r="AD12" s="485"/>
      <c r="AE12" s="485"/>
      <c r="AF12" s="485"/>
      <c r="AG12" s="486"/>
      <c r="AH12" s="484" t="s">
        <v>127</v>
      </c>
      <c r="AI12" s="485"/>
      <c r="AJ12" s="485"/>
      <c r="AK12" s="485"/>
      <c r="AL12" s="487"/>
      <c r="AM12" s="436" t="s">
        <v>128</v>
      </c>
      <c r="AN12" s="437"/>
      <c r="AO12" s="437"/>
      <c r="AP12" s="437"/>
      <c r="AQ12" s="437"/>
      <c r="AR12" s="437"/>
      <c r="AS12" s="437"/>
      <c r="AT12" s="438"/>
      <c r="AU12" s="439" t="s">
        <v>91</v>
      </c>
      <c r="AV12" s="440"/>
      <c r="AW12" s="440"/>
      <c r="AX12" s="440"/>
      <c r="AY12" s="441" t="s">
        <v>129</v>
      </c>
      <c r="AZ12" s="442"/>
      <c r="BA12" s="442"/>
      <c r="BB12" s="442"/>
      <c r="BC12" s="442"/>
      <c r="BD12" s="442"/>
      <c r="BE12" s="442"/>
      <c r="BF12" s="442"/>
      <c r="BG12" s="442"/>
      <c r="BH12" s="442"/>
      <c r="BI12" s="442"/>
      <c r="BJ12" s="442"/>
      <c r="BK12" s="442"/>
      <c r="BL12" s="442"/>
      <c r="BM12" s="443"/>
      <c r="BN12" s="407">
        <v>4526562</v>
      </c>
      <c r="BO12" s="408"/>
      <c r="BP12" s="408"/>
      <c r="BQ12" s="408"/>
      <c r="BR12" s="408"/>
      <c r="BS12" s="408"/>
      <c r="BT12" s="408"/>
      <c r="BU12" s="409"/>
      <c r="BV12" s="407">
        <v>2834818</v>
      </c>
      <c r="BW12" s="408"/>
      <c r="BX12" s="408"/>
      <c r="BY12" s="408"/>
      <c r="BZ12" s="408"/>
      <c r="CA12" s="408"/>
      <c r="CB12" s="408"/>
      <c r="CC12" s="409"/>
      <c r="CD12" s="410" t="s">
        <v>130</v>
      </c>
      <c r="CE12" s="411"/>
      <c r="CF12" s="411"/>
      <c r="CG12" s="411"/>
      <c r="CH12" s="411"/>
      <c r="CI12" s="411"/>
      <c r="CJ12" s="411"/>
      <c r="CK12" s="411"/>
      <c r="CL12" s="411"/>
      <c r="CM12" s="411"/>
      <c r="CN12" s="411"/>
      <c r="CO12" s="411"/>
      <c r="CP12" s="411"/>
      <c r="CQ12" s="411"/>
      <c r="CR12" s="411"/>
      <c r="CS12" s="412"/>
      <c r="CT12" s="447" t="s">
        <v>123</v>
      </c>
      <c r="CU12" s="448"/>
      <c r="CV12" s="448"/>
      <c r="CW12" s="448"/>
      <c r="CX12" s="448"/>
      <c r="CY12" s="448"/>
      <c r="CZ12" s="448"/>
      <c r="DA12" s="449"/>
      <c r="DB12" s="447" t="s">
        <v>123</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131</v>
      </c>
      <c r="N13" s="499"/>
      <c r="O13" s="499"/>
      <c r="P13" s="499"/>
      <c r="Q13" s="500"/>
      <c r="R13" s="491">
        <v>262074</v>
      </c>
      <c r="S13" s="492"/>
      <c r="T13" s="492"/>
      <c r="U13" s="492"/>
      <c r="V13" s="493"/>
      <c r="W13" s="423" t="s">
        <v>132</v>
      </c>
      <c r="X13" s="424"/>
      <c r="Y13" s="424"/>
      <c r="Z13" s="424"/>
      <c r="AA13" s="424"/>
      <c r="AB13" s="414"/>
      <c r="AC13" s="458">
        <v>3432</v>
      </c>
      <c r="AD13" s="459"/>
      <c r="AE13" s="459"/>
      <c r="AF13" s="459"/>
      <c r="AG13" s="501"/>
      <c r="AH13" s="458">
        <v>3956</v>
      </c>
      <c r="AI13" s="459"/>
      <c r="AJ13" s="459"/>
      <c r="AK13" s="459"/>
      <c r="AL13" s="460"/>
      <c r="AM13" s="436" t="s">
        <v>133</v>
      </c>
      <c r="AN13" s="437"/>
      <c r="AO13" s="437"/>
      <c r="AP13" s="437"/>
      <c r="AQ13" s="437"/>
      <c r="AR13" s="437"/>
      <c r="AS13" s="437"/>
      <c r="AT13" s="438"/>
      <c r="AU13" s="439" t="s">
        <v>120</v>
      </c>
      <c r="AV13" s="440"/>
      <c r="AW13" s="440"/>
      <c r="AX13" s="440"/>
      <c r="AY13" s="441" t="s">
        <v>134</v>
      </c>
      <c r="AZ13" s="442"/>
      <c r="BA13" s="442"/>
      <c r="BB13" s="442"/>
      <c r="BC13" s="442"/>
      <c r="BD13" s="442"/>
      <c r="BE13" s="442"/>
      <c r="BF13" s="442"/>
      <c r="BG13" s="442"/>
      <c r="BH13" s="442"/>
      <c r="BI13" s="442"/>
      <c r="BJ13" s="442"/>
      <c r="BK13" s="442"/>
      <c r="BL13" s="442"/>
      <c r="BM13" s="443"/>
      <c r="BN13" s="407">
        <v>-6921751</v>
      </c>
      <c r="BO13" s="408"/>
      <c r="BP13" s="408"/>
      <c r="BQ13" s="408"/>
      <c r="BR13" s="408"/>
      <c r="BS13" s="408"/>
      <c r="BT13" s="408"/>
      <c r="BU13" s="409"/>
      <c r="BV13" s="407">
        <v>-1960755</v>
      </c>
      <c r="BW13" s="408"/>
      <c r="BX13" s="408"/>
      <c r="BY13" s="408"/>
      <c r="BZ13" s="408"/>
      <c r="CA13" s="408"/>
      <c r="CB13" s="408"/>
      <c r="CC13" s="409"/>
      <c r="CD13" s="410" t="s">
        <v>135</v>
      </c>
      <c r="CE13" s="411"/>
      <c r="CF13" s="411"/>
      <c r="CG13" s="411"/>
      <c r="CH13" s="411"/>
      <c r="CI13" s="411"/>
      <c r="CJ13" s="411"/>
      <c r="CK13" s="411"/>
      <c r="CL13" s="411"/>
      <c r="CM13" s="411"/>
      <c r="CN13" s="411"/>
      <c r="CO13" s="411"/>
      <c r="CP13" s="411"/>
      <c r="CQ13" s="411"/>
      <c r="CR13" s="411"/>
      <c r="CS13" s="412"/>
      <c r="CT13" s="404">
        <v>10.9</v>
      </c>
      <c r="CU13" s="405"/>
      <c r="CV13" s="405"/>
      <c r="CW13" s="405"/>
      <c r="CX13" s="405"/>
      <c r="CY13" s="405"/>
      <c r="CZ13" s="405"/>
      <c r="DA13" s="406"/>
      <c r="DB13" s="404">
        <v>11.3</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136</v>
      </c>
      <c r="M14" s="489"/>
      <c r="N14" s="489"/>
      <c r="O14" s="489"/>
      <c r="P14" s="489"/>
      <c r="Q14" s="490"/>
      <c r="R14" s="491">
        <v>267520</v>
      </c>
      <c r="S14" s="492"/>
      <c r="T14" s="492"/>
      <c r="U14" s="492"/>
      <c r="V14" s="493"/>
      <c r="W14" s="397"/>
      <c r="X14" s="398"/>
      <c r="Y14" s="398"/>
      <c r="Z14" s="398"/>
      <c r="AA14" s="398"/>
      <c r="AB14" s="387"/>
      <c r="AC14" s="494">
        <v>2.8</v>
      </c>
      <c r="AD14" s="495"/>
      <c r="AE14" s="495"/>
      <c r="AF14" s="495"/>
      <c r="AG14" s="496"/>
      <c r="AH14" s="494">
        <v>3.1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137</v>
      </c>
      <c r="CE14" s="503"/>
      <c r="CF14" s="503"/>
      <c r="CG14" s="503"/>
      <c r="CH14" s="503"/>
      <c r="CI14" s="503"/>
      <c r="CJ14" s="503"/>
      <c r="CK14" s="503"/>
      <c r="CL14" s="503"/>
      <c r="CM14" s="503"/>
      <c r="CN14" s="503"/>
      <c r="CO14" s="503"/>
      <c r="CP14" s="503"/>
      <c r="CQ14" s="503"/>
      <c r="CR14" s="503"/>
      <c r="CS14" s="504"/>
      <c r="CT14" s="505">
        <v>81.599999999999994</v>
      </c>
      <c r="CU14" s="506"/>
      <c r="CV14" s="506"/>
      <c r="CW14" s="506"/>
      <c r="CX14" s="506"/>
      <c r="CY14" s="506"/>
      <c r="CZ14" s="506"/>
      <c r="DA14" s="507"/>
      <c r="DB14" s="505">
        <v>79.7</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131</v>
      </c>
      <c r="N15" s="499"/>
      <c r="O15" s="499"/>
      <c r="P15" s="499"/>
      <c r="Q15" s="500"/>
      <c r="R15" s="491">
        <v>266238</v>
      </c>
      <c r="S15" s="492"/>
      <c r="T15" s="492"/>
      <c r="U15" s="492"/>
      <c r="V15" s="493"/>
      <c r="W15" s="423" t="s">
        <v>138</v>
      </c>
      <c r="X15" s="424"/>
      <c r="Y15" s="424"/>
      <c r="Z15" s="424"/>
      <c r="AA15" s="424"/>
      <c r="AB15" s="414"/>
      <c r="AC15" s="458">
        <v>17964</v>
      </c>
      <c r="AD15" s="459"/>
      <c r="AE15" s="459"/>
      <c r="AF15" s="459"/>
      <c r="AG15" s="501"/>
      <c r="AH15" s="458">
        <v>19050</v>
      </c>
      <c r="AI15" s="459"/>
      <c r="AJ15" s="459"/>
      <c r="AK15" s="459"/>
      <c r="AL15" s="460"/>
      <c r="AM15" s="436"/>
      <c r="AN15" s="437"/>
      <c r="AO15" s="437"/>
      <c r="AP15" s="437"/>
      <c r="AQ15" s="437"/>
      <c r="AR15" s="437"/>
      <c r="AS15" s="437"/>
      <c r="AT15" s="438"/>
      <c r="AU15" s="439"/>
      <c r="AV15" s="440"/>
      <c r="AW15" s="440"/>
      <c r="AX15" s="440"/>
      <c r="AY15" s="367" t="s">
        <v>139</v>
      </c>
      <c r="AZ15" s="368"/>
      <c r="BA15" s="368"/>
      <c r="BB15" s="368"/>
      <c r="BC15" s="368"/>
      <c r="BD15" s="368"/>
      <c r="BE15" s="368"/>
      <c r="BF15" s="368"/>
      <c r="BG15" s="368"/>
      <c r="BH15" s="368"/>
      <c r="BI15" s="368"/>
      <c r="BJ15" s="368"/>
      <c r="BK15" s="368"/>
      <c r="BL15" s="368"/>
      <c r="BM15" s="369"/>
      <c r="BN15" s="370">
        <v>33171794</v>
      </c>
      <c r="BO15" s="371"/>
      <c r="BP15" s="371"/>
      <c r="BQ15" s="371"/>
      <c r="BR15" s="371"/>
      <c r="BS15" s="371"/>
      <c r="BT15" s="371"/>
      <c r="BU15" s="372"/>
      <c r="BV15" s="370">
        <v>32513279</v>
      </c>
      <c r="BW15" s="371"/>
      <c r="BX15" s="371"/>
      <c r="BY15" s="371"/>
      <c r="BZ15" s="371"/>
      <c r="CA15" s="371"/>
      <c r="CB15" s="371"/>
      <c r="CC15" s="372"/>
      <c r="CD15" s="508" t="s">
        <v>140</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141</v>
      </c>
      <c r="M16" s="511"/>
      <c r="N16" s="511"/>
      <c r="O16" s="511"/>
      <c r="P16" s="511"/>
      <c r="Q16" s="512"/>
      <c r="R16" s="513" t="s">
        <v>142</v>
      </c>
      <c r="S16" s="514"/>
      <c r="T16" s="514"/>
      <c r="U16" s="514"/>
      <c r="V16" s="515"/>
      <c r="W16" s="397"/>
      <c r="X16" s="398"/>
      <c r="Y16" s="398"/>
      <c r="Z16" s="398"/>
      <c r="AA16" s="398"/>
      <c r="AB16" s="387"/>
      <c r="AC16" s="494">
        <v>14.5</v>
      </c>
      <c r="AD16" s="495"/>
      <c r="AE16" s="495"/>
      <c r="AF16" s="495"/>
      <c r="AG16" s="496"/>
      <c r="AH16" s="494">
        <v>15.1</v>
      </c>
      <c r="AI16" s="495"/>
      <c r="AJ16" s="495"/>
      <c r="AK16" s="495"/>
      <c r="AL16" s="497"/>
      <c r="AM16" s="436"/>
      <c r="AN16" s="437"/>
      <c r="AO16" s="437"/>
      <c r="AP16" s="437"/>
      <c r="AQ16" s="437"/>
      <c r="AR16" s="437"/>
      <c r="AS16" s="437"/>
      <c r="AT16" s="438"/>
      <c r="AU16" s="439"/>
      <c r="AV16" s="440"/>
      <c r="AW16" s="440"/>
      <c r="AX16" s="440"/>
      <c r="AY16" s="441" t="s">
        <v>143</v>
      </c>
      <c r="AZ16" s="442"/>
      <c r="BA16" s="442"/>
      <c r="BB16" s="442"/>
      <c r="BC16" s="442"/>
      <c r="BD16" s="442"/>
      <c r="BE16" s="442"/>
      <c r="BF16" s="442"/>
      <c r="BG16" s="442"/>
      <c r="BH16" s="442"/>
      <c r="BI16" s="442"/>
      <c r="BJ16" s="442"/>
      <c r="BK16" s="442"/>
      <c r="BL16" s="442"/>
      <c r="BM16" s="443"/>
      <c r="BN16" s="407">
        <v>60747078</v>
      </c>
      <c r="BO16" s="408"/>
      <c r="BP16" s="408"/>
      <c r="BQ16" s="408"/>
      <c r="BR16" s="408"/>
      <c r="BS16" s="408"/>
      <c r="BT16" s="408"/>
      <c r="BU16" s="409"/>
      <c r="BV16" s="407">
        <v>59170422</v>
      </c>
      <c r="BW16" s="408"/>
      <c r="BX16" s="408"/>
      <c r="BY16" s="408"/>
      <c r="BZ16" s="408"/>
      <c r="CA16" s="408"/>
      <c r="CB16" s="408"/>
      <c r="CC16" s="409"/>
      <c r="CD16" s="182"/>
      <c r="CE16" s="521" t="s">
        <v>144</v>
      </c>
      <c r="CF16" s="521"/>
      <c r="CG16" s="521"/>
      <c r="CH16" s="521"/>
      <c r="CI16" s="521"/>
      <c r="CJ16" s="521"/>
      <c r="CK16" s="521"/>
      <c r="CL16" s="521"/>
      <c r="CM16" s="521"/>
      <c r="CN16" s="521"/>
      <c r="CO16" s="521"/>
      <c r="CP16" s="521"/>
      <c r="CQ16" s="521"/>
      <c r="CR16" s="521"/>
      <c r="CS16" s="522"/>
      <c r="CT16" s="404">
        <v>13.5</v>
      </c>
      <c r="CU16" s="405"/>
      <c r="CV16" s="405"/>
      <c r="CW16" s="405"/>
      <c r="CX16" s="405"/>
      <c r="CY16" s="405"/>
      <c r="CZ16" s="405"/>
      <c r="DA16" s="406"/>
      <c r="DB16" s="404">
        <v>3.7</v>
      </c>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145</v>
      </c>
      <c r="N17" s="519"/>
      <c r="O17" s="519"/>
      <c r="P17" s="519"/>
      <c r="Q17" s="520"/>
      <c r="R17" s="513" t="s">
        <v>146</v>
      </c>
      <c r="S17" s="514"/>
      <c r="T17" s="514"/>
      <c r="U17" s="514"/>
      <c r="V17" s="515"/>
      <c r="W17" s="423" t="s">
        <v>147</v>
      </c>
      <c r="X17" s="424"/>
      <c r="Y17" s="424"/>
      <c r="Z17" s="424"/>
      <c r="AA17" s="424"/>
      <c r="AB17" s="414"/>
      <c r="AC17" s="458">
        <v>102517</v>
      </c>
      <c r="AD17" s="459"/>
      <c r="AE17" s="459"/>
      <c r="AF17" s="459"/>
      <c r="AG17" s="501"/>
      <c r="AH17" s="458">
        <v>102763</v>
      </c>
      <c r="AI17" s="459"/>
      <c r="AJ17" s="459"/>
      <c r="AK17" s="459"/>
      <c r="AL17" s="460"/>
      <c r="AM17" s="436"/>
      <c r="AN17" s="437"/>
      <c r="AO17" s="437"/>
      <c r="AP17" s="437"/>
      <c r="AQ17" s="437"/>
      <c r="AR17" s="437"/>
      <c r="AS17" s="437"/>
      <c r="AT17" s="438"/>
      <c r="AU17" s="439"/>
      <c r="AV17" s="440"/>
      <c r="AW17" s="440"/>
      <c r="AX17" s="440"/>
      <c r="AY17" s="441" t="s">
        <v>148</v>
      </c>
      <c r="AZ17" s="442"/>
      <c r="BA17" s="442"/>
      <c r="BB17" s="442"/>
      <c r="BC17" s="442"/>
      <c r="BD17" s="442"/>
      <c r="BE17" s="442"/>
      <c r="BF17" s="442"/>
      <c r="BG17" s="442"/>
      <c r="BH17" s="442"/>
      <c r="BI17" s="442"/>
      <c r="BJ17" s="442"/>
      <c r="BK17" s="442"/>
      <c r="BL17" s="442"/>
      <c r="BM17" s="443"/>
      <c r="BN17" s="407">
        <v>41772625</v>
      </c>
      <c r="BO17" s="408"/>
      <c r="BP17" s="408"/>
      <c r="BQ17" s="408"/>
      <c r="BR17" s="408"/>
      <c r="BS17" s="408"/>
      <c r="BT17" s="408"/>
      <c r="BU17" s="409"/>
      <c r="BV17" s="407">
        <v>40927051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149</v>
      </c>
      <c r="C18" s="450"/>
      <c r="D18" s="450"/>
      <c r="E18" s="530"/>
      <c r="F18" s="530"/>
      <c r="G18" s="530"/>
      <c r="H18" s="530"/>
      <c r="I18" s="530"/>
      <c r="J18" s="530"/>
      <c r="K18" s="530"/>
      <c r="L18" s="531">
        <v>824.61</v>
      </c>
      <c r="M18" s="531"/>
      <c r="N18" s="531"/>
      <c r="O18" s="531"/>
      <c r="P18" s="531"/>
      <c r="Q18" s="531"/>
      <c r="R18" s="532"/>
      <c r="S18" s="532"/>
      <c r="T18" s="532"/>
      <c r="U18" s="532"/>
      <c r="V18" s="533"/>
      <c r="W18" s="425"/>
      <c r="X18" s="426"/>
      <c r="Y18" s="426"/>
      <c r="Z18" s="426"/>
      <c r="AA18" s="426"/>
      <c r="AB18" s="417"/>
      <c r="AC18" s="534">
        <v>82.7</v>
      </c>
      <c r="AD18" s="535"/>
      <c r="AE18" s="535"/>
      <c r="AF18" s="535"/>
      <c r="AG18" s="536"/>
      <c r="AH18" s="534">
        <v>81.7</v>
      </c>
      <c r="AI18" s="535"/>
      <c r="AJ18" s="535"/>
      <c r="AK18" s="535"/>
      <c r="AL18" s="537"/>
      <c r="AM18" s="436"/>
      <c r="AN18" s="437"/>
      <c r="AO18" s="437"/>
      <c r="AP18" s="437"/>
      <c r="AQ18" s="437"/>
      <c r="AR18" s="437"/>
      <c r="AS18" s="437"/>
      <c r="AT18" s="438"/>
      <c r="AU18" s="439"/>
      <c r="AV18" s="440"/>
      <c r="AW18" s="440"/>
      <c r="AX18" s="440"/>
      <c r="AY18" s="441" t="s">
        <v>150</v>
      </c>
      <c r="AZ18" s="442"/>
      <c r="BA18" s="442"/>
      <c r="BB18" s="442"/>
      <c r="BC18" s="442"/>
      <c r="BD18" s="442"/>
      <c r="BE18" s="442"/>
      <c r="BF18" s="442"/>
      <c r="BG18" s="442"/>
      <c r="BH18" s="442"/>
      <c r="BI18" s="442"/>
      <c r="BJ18" s="442"/>
      <c r="BK18" s="442"/>
      <c r="BL18" s="442"/>
      <c r="BM18" s="443"/>
      <c r="BN18" s="407">
        <v>67772391</v>
      </c>
      <c r="BO18" s="408"/>
      <c r="BP18" s="408"/>
      <c r="BQ18" s="408"/>
      <c r="BR18" s="408"/>
      <c r="BS18" s="408"/>
      <c r="BT18" s="408"/>
      <c r="BU18" s="409"/>
      <c r="BV18" s="407">
        <v>66197925</v>
      </c>
      <c r="BW18" s="408"/>
      <c r="BX18" s="408"/>
      <c r="BY18" s="408"/>
      <c r="BZ18" s="408"/>
      <c r="CA18" s="408"/>
      <c r="CB18" s="408"/>
      <c r="CC18" s="409"/>
      <c r="CD18" s="182"/>
      <c r="CE18" s="521" t="s">
        <v>151</v>
      </c>
      <c r="CF18" s="521"/>
      <c r="CG18" s="521"/>
      <c r="CH18" s="521"/>
      <c r="CI18" s="521"/>
      <c r="CJ18" s="521"/>
      <c r="CK18" s="521"/>
      <c r="CL18" s="521"/>
      <c r="CM18" s="521"/>
      <c r="CN18" s="521"/>
      <c r="CO18" s="521"/>
      <c r="CP18" s="521"/>
      <c r="CQ18" s="521"/>
      <c r="CR18" s="521"/>
      <c r="CS18" s="522"/>
      <c r="CT18" s="404">
        <v>5.9</v>
      </c>
      <c r="CU18" s="405"/>
      <c r="CV18" s="405"/>
      <c r="CW18" s="405"/>
      <c r="CX18" s="405"/>
      <c r="CY18" s="405"/>
      <c r="CZ18" s="405"/>
      <c r="DA18" s="406"/>
      <c r="DB18" s="404">
        <v>6.9</v>
      </c>
      <c r="DC18" s="405"/>
      <c r="DD18" s="405"/>
      <c r="DE18" s="405"/>
      <c r="DF18" s="405"/>
      <c r="DG18" s="405"/>
      <c r="DH18" s="405"/>
      <c r="DI18" s="406"/>
    </row>
    <row r="19" spans="1:113" ht="18.75" customHeight="1" thickBot="1" x14ac:dyDescent="0.2">
      <c r="A19" s="169"/>
      <c r="B19" s="529" t="s">
        <v>152</v>
      </c>
      <c r="C19" s="450"/>
      <c r="D19" s="450"/>
      <c r="E19" s="530"/>
      <c r="F19" s="530"/>
      <c r="G19" s="530"/>
      <c r="H19" s="530"/>
      <c r="I19" s="530"/>
      <c r="J19" s="530"/>
      <c r="K19" s="530"/>
      <c r="L19" s="538">
        <v>334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153</v>
      </c>
      <c r="AZ19" s="442"/>
      <c r="BA19" s="442"/>
      <c r="BB19" s="442"/>
      <c r="BC19" s="442"/>
      <c r="BD19" s="442"/>
      <c r="BE19" s="442"/>
      <c r="BF19" s="442"/>
      <c r="BG19" s="442"/>
      <c r="BH19" s="442"/>
      <c r="BI19" s="442"/>
      <c r="BJ19" s="442"/>
      <c r="BK19" s="442"/>
      <c r="BL19" s="442"/>
      <c r="BM19" s="443"/>
      <c r="BN19" s="407">
        <v>92928614</v>
      </c>
      <c r="BO19" s="408"/>
      <c r="BP19" s="408"/>
      <c r="BQ19" s="408"/>
      <c r="BR19" s="408"/>
      <c r="BS19" s="408"/>
      <c r="BT19" s="408"/>
      <c r="BU19" s="409"/>
      <c r="BV19" s="407">
        <v>89200105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154</v>
      </c>
      <c r="C20" s="450"/>
      <c r="D20" s="450"/>
      <c r="E20" s="530"/>
      <c r="F20" s="530"/>
      <c r="G20" s="530"/>
      <c r="H20" s="530"/>
      <c r="I20" s="530"/>
      <c r="J20" s="530"/>
      <c r="K20" s="530"/>
      <c r="L20" s="538">
        <v>118483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155</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156</v>
      </c>
      <c r="C22" s="551"/>
      <c r="D22" s="552"/>
      <c r="E22" s="419" t="s">
        <v>1</v>
      </c>
      <c r="F22" s="424"/>
      <c r="G22" s="424"/>
      <c r="H22" s="424"/>
      <c r="I22" s="424"/>
      <c r="J22" s="424"/>
      <c r="K22" s="414"/>
      <c r="L22" s="419" t="s">
        <v>157</v>
      </c>
      <c r="M22" s="424"/>
      <c r="N22" s="424"/>
      <c r="O22" s="424"/>
      <c r="P22" s="414"/>
      <c r="Q22" s="582" t="s">
        <v>158</v>
      </c>
      <c r="R22" s="583"/>
      <c r="S22" s="583"/>
      <c r="T22" s="583"/>
      <c r="U22" s="583"/>
      <c r="V22" s="584"/>
      <c r="W22" s="550" t="s">
        <v>159</v>
      </c>
      <c r="X22" s="551"/>
      <c r="Y22" s="552"/>
      <c r="Z22" s="419" t="s">
        <v>1</v>
      </c>
      <c r="AA22" s="424"/>
      <c r="AB22" s="424"/>
      <c r="AC22" s="424"/>
      <c r="AD22" s="424"/>
      <c r="AE22" s="424"/>
      <c r="AF22" s="424"/>
      <c r="AG22" s="414"/>
      <c r="AH22" s="588" t="s">
        <v>160</v>
      </c>
      <c r="AI22" s="424"/>
      <c r="AJ22" s="424"/>
      <c r="AK22" s="424"/>
      <c r="AL22" s="414"/>
      <c r="AM22" s="588" t="s">
        <v>161</v>
      </c>
      <c r="AN22" s="589"/>
      <c r="AO22" s="589"/>
      <c r="AP22" s="589"/>
      <c r="AQ22" s="589"/>
      <c r="AR22" s="590"/>
      <c r="AS22" s="582" t="s">
        <v>158</v>
      </c>
      <c r="AT22" s="583"/>
      <c r="AU22" s="583"/>
      <c r="AV22" s="583"/>
      <c r="AW22" s="583"/>
      <c r="AX22" s="594"/>
      <c r="AY22" s="367" t="s">
        <v>162</v>
      </c>
      <c r="AZ22" s="368"/>
      <c r="BA22" s="368"/>
      <c r="BB22" s="368"/>
      <c r="BC22" s="368"/>
      <c r="BD22" s="368"/>
      <c r="BE22" s="368"/>
      <c r="BF22" s="368"/>
      <c r="BG22" s="368"/>
      <c r="BH22" s="368"/>
      <c r="BI22" s="368"/>
      <c r="BJ22" s="368"/>
      <c r="BK22" s="368"/>
      <c r="BL22" s="368"/>
      <c r="BM22" s="369"/>
      <c r="BN22" s="370">
        <v>112319379</v>
      </c>
      <c r="BO22" s="371"/>
      <c r="BP22" s="371"/>
      <c r="BQ22" s="371"/>
      <c r="BR22" s="371"/>
      <c r="BS22" s="371"/>
      <c r="BT22" s="371"/>
      <c r="BU22" s="372"/>
      <c r="BV22" s="370">
        <v>119805696</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163</v>
      </c>
      <c r="AZ23" s="442"/>
      <c r="BA23" s="442"/>
      <c r="BB23" s="442"/>
      <c r="BC23" s="442"/>
      <c r="BD23" s="442"/>
      <c r="BE23" s="442"/>
      <c r="BF23" s="442"/>
      <c r="BG23" s="442"/>
      <c r="BH23" s="442"/>
      <c r="BI23" s="442"/>
      <c r="BJ23" s="442"/>
      <c r="BK23" s="442"/>
      <c r="BL23" s="442"/>
      <c r="BM23" s="443"/>
      <c r="BN23" s="407">
        <v>78889930</v>
      </c>
      <c r="BO23" s="408"/>
      <c r="BP23" s="408"/>
      <c r="BQ23" s="408"/>
      <c r="BR23" s="408"/>
      <c r="BS23" s="408"/>
      <c r="BT23" s="408"/>
      <c r="BU23" s="409"/>
      <c r="BV23" s="407">
        <v>84131098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164</v>
      </c>
      <c r="F24" s="437"/>
      <c r="G24" s="437"/>
      <c r="H24" s="437"/>
      <c r="I24" s="437"/>
      <c r="J24" s="437"/>
      <c r="K24" s="438"/>
      <c r="L24" s="458">
        <v>1</v>
      </c>
      <c r="M24" s="459"/>
      <c r="N24" s="459"/>
      <c r="O24" s="459"/>
      <c r="P24" s="501"/>
      <c r="Q24" s="458">
        <v>10000</v>
      </c>
      <c r="R24" s="459"/>
      <c r="S24" s="459"/>
      <c r="T24" s="459"/>
      <c r="U24" s="459"/>
      <c r="V24" s="501"/>
      <c r="W24" s="553"/>
      <c r="X24" s="554"/>
      <c r="Y24" s="555"/>
      <c r="Z24" s="457" t="s">
        <v>165</v>
      </c>
      <c r="AA24" s="437"/>
      <c r="AB24" s="437"/>
      <c r="AC24" s="437"/>
      <c r="AD24" s="437"/>
      <c r="AE24" s="437"/>
      <c r="AF24" s="437"/>
      <c r="AG24" s="438"/>
      <c r="AH24" s="458">
        <v>1432</v>
      </c>
      <c r="AI24" s="459"/>
      <c r="AJ24" s="459"/>
      <c r="AK24" s="459"/>
      <c r="AL24" s="501"/>
      <c r="AM24" s="458">
        <v>4619632</v>
      </c>
      <c r="AN24" s="459"/>
      <c r="AO24" s="459"/>
      <c r="AP24" s="459"/>
      <c r="AQ24" s="459"/>
      <c r="AR24" s="501"/>
      <c r="AS24" s="458">
        <v>3226</v>
      </c>
      <c r="AT24" s="459"/>
      <c r="AU24" s="459"/>
      <c r="AV24" s="459"/>
      <c r="AW24" s="459"/>
      <c r="AX24" s="460"/>
      <c r="AY24" s="523" t="s">
        <v>166</v>
      </c>
      <c r="AZ24" s="524"/>
      <c r="BA24" s="524"/>
      <c r="BB24" s="524"/>
      <c r="BC24" s="524"/>
      <c r="BD24" s="524"/>
      <c r="BE24" s="524"/>
      <c r="BF24" s="524"/>
      <c r="BG24" s="524"/>
      <c r="BH24" s="524"/>
      <c r="BI24" s="524"/>
      <c r="BJ24" s="524"/>
      <c r="BK24" s="524"/>
      <c r="BL24" s="524"/>
      <c r="BM24" s="525"/>
      <c r="BN24" s="407">
        <v>68925406</v>
      </c>
      <c r="BO24" s="408"/>
      <c r="BP24" s="408"/>
      <c r="BQ24" s="408"/>
      <c r="BR24" s="408"/>
      <c r="BS24" s="408"/>
      <c r="BT24" s="408"/>
      <c r="BU24" s="409"/>
      <c r="BV24" s="407">
        <v>72953216</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167</v>
      </c>
      <c r="F25" s="437"/>
      <c r="G25" s="437"/>
      <c r="H25" s="437"/>
      <c r="I25" s="437"/>
      <c r="J25" s="437"/>
      <c r="K25" s="438"/>
      <c r="L25" s="458">
        <v>2</v>
      </c>
      <c r="M25" s="459"/>
      <c r="N25" s="459"/>
      <c r="O25" s="459"/>
      <c r="P25" s="501"/>
      <c r="Q25" s="458">
        <v>7880</v>
      </c>
      <c r="R25" s="459"/>
      <c r="S25" s="459"/>
      <c r="T25" s="459"/>
      <c r="U25" s="459"/>
      <c r="V25" s="501"/>
      <c r="W25" s="553"/>
      <c r="X25" s="554"/>
      <c r="Y25" s="555"/>
      <c r="Z25" s="457" t="s">
        <v>168</v>
      </c>
      <c r="AA25" s="437"/>
      <c r="AB25" s="437"/>
      <c r="AC25" s="437"/>
      <c r="AD25" s="437"/>
      <c r="AE25" s="437"/>
      <c r="AF25" s="437"/>
      <c r="AG25" s="438"/>
      <c r="AH25" s="458" t="s">
        <v>123</v>
      </c>
      <c r="AI25" s="459"/>
      <c r="AJ25" s="459"/>
      <c r="AK25" s="459"/>
      <c r="AL25" s="501"/>
      <c r="AM25" s="458" t="s">
        <v>123</v>
      </c>
      <c r="AN25" s="459"/>
      <c r="AO25" s="459"/>
      <c r="AP25" s="459"/>
      <c r="AQ25" s="459"/>
      <c r="AR25" s="501"/>
      <c r="AS25" s="458" t="s">
        <v>123</v>
      </c>
      <c r="AT25" s="459"/>
      <c r="AU25" s="459"/>
      <c r="AV25" s="459"/>
      <c r="AW25" s="459"/>
      <c r="AX25" s="460"/>
      <c r="AY25" s="367" t="s">
        <v>169</v>
      </c>
      <c r="AZ25" s="368"/>
      <c r="BA25" s="368"/>
      <c r="BB25" s="368"/>
      <c r="BC25" s="368"/>
      <c r="BD25" s="368"/>
      <c r="BE25" s="368"/>
      <c r="BF25" s="368"/>
      <c r="BG25" s="368"/>
      <c r="BH25" s="368"/>
      <c r="BI25" s="368"/>
      <c r="BJ25" s="368"/>
      <c r="BK25" s="368"/>
      <c r="BL25" s="368"/>
      <c r="BM25" s="369"/>
      <c r="BN25" s="370">
        <v>33801310</v>
      </c>
      <c r="BO25" s="371"/>
      <c r="BP25" s="371"/>
      <c r="BQ25" s="371"/>
      <c r="BR25" s="371"/>
      <c r="BS25" s="371"/>
      <c r="BT25" s="371"/>
      <c r="BU25" s="372"/>
      <c r="BV25" s="370">
        <v>30839794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170</v>
      </c>
      <c r="F26" s="437"/>
      <c r="G26" s="437"/>
      <c r="H26" s="437"/>
      <c r="I26" s="437"/>
      <c r="J26" s="437"/>
      <c r="K26" s="438"/>
      <c r="L26" s="458">
        <v>1</v>
      </c>
      <c r="M26" s="459"/>
      <c r="N26" s="459"/>
      <c r="O26" s="459"/>
      <c r="P26" s="501"/>
      <c r="Q26" s="458">
        <v>6605</v>
      </c>
      <c r="R26" s="459"/>
      <c r="S26" s="459"/>
      <c r="T26" s="459"/>
      <c r="U26" s="459"/>
      <c r="V26" s="501"/>
      <c r="W26" s="553"/>
      <c r="X26" s="554"/>
      <c r="Y26" s="555"/>
      <c r="Z26" s="457" t="s">
        <v>171</v>
      </c>
      <c r="AA26" s="559"/>
      <c r="AB26" s="559"/>
      <c r="AC26" s="559"/>
      <c r="AD26" s="559"/>
      <c r="AE26" s="559"/>
      <c r="AF26" s="559"/>
      <c r="AG26" s="560"/>
      <c r="AH26" s="458">
        <v>178</v>
      </c>
      <c r="AI26" s="459"/>
      <c r="AJ26" s="459"/>
      <c r="AK26" s="459"/>
      <c r="AL26" s="501"/>
      <c r="AM26" s="458">
        <v>652192</v>
      </c>
      <c r="AN26" s="459"/>
      <c r="AO26" s="459"/>
      <c r="AP26" s="459"/>
      <c r="AQ26" s="459"/>
      <c r="AR26" s="501"/>
      <c r="AS26" s="458">
        <v>3664</v>
      </c>
      <c r="AT26" s="459"/>
      <c r="AU26" s="459"/>
      <c r="AV26" s="459"/>
      <c r="AW26" s="459"/>
      <c r="AX26" s="460"/>
      <c r="AY26" s="410" t="s">
        <v>172</v>
      </c>
      <c r="AZ26" s="411"/>
      <c r="BA26" s="411"/>
      <c r="BB26" s="411"/>
      <c r="BC26" s="411"/>
      <c r="BD26" s="411"/>
      <c r="BE26" s="411"/>
      <c r="BF26" s="411"/>
      <c r="BG26" s="411"/>
      <c r="BH26" s="411"/>
      <c r="BI26" s="411"/>
      <c r="BJ26" s="411"/>
      <c r="BK26" s="411"/>
      <c r="BL26" s="411"/>
      <c r="BM26" s="412"/>
      <c r="BN26" s="407">
        <v>440000</v>
      </c>
      <c r="BO26" s="408"/>
      <c r="BP26" s="408"/>
      <c r="BQ26" s="408"/>
      <c r="BR26" s="408"/>
      <c r="BS26" s="408"/>
      <c r="BT26" s="408"/>
      <c r="BU26" s="409"/>
      <c r="BV26" s="407">
        <v>440000</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173</v>
      </c>
      <c r="F27" s="437"/>
      <c r="G27" s="437"/>
      <c r="H27" s="437"/>
      <c r="I27" s="437"/>
      <c r="J27" s="437"/>
      <c r="K27" s="438"/>
      <c r="L27" s="458">
        <v>1</v>
      </c>
      <c r="M27" s="459"/>
      <c r="N27" s="459"/>
      <c r="O27" s="459"/>
      <c r="P27" s="501"/>
      <c r="Q27" s="458">
        <v>6580</v>
      </c>
      <c r="R27" s="459"/>
      <c r="S27" s="459"/>
      <c r="T27" s="459"/>
      <c r="U27" s="459"/>
      <c r="V27" s="501"/>
      <c r="W27" s="553"/>
      <c r="X27" s="554"/>
      <c r="Y27" s="555"/>
      <c r="Z27" s="457" t="s">
        <v>174</v>
      </c>
      <c r="AA27" s="437"/>
      <c r="AB27" s="437"/>
      <c r="AC27" s="437"/>
      <c r="AD27" s="437"/>
      <c r="AE27" s="437"/>
      <c r="AF27" s="437"/>
      <c r="AG27" s="438"/>
      <c r="AH27" s="458">
        <v>24</v>
      </c>
      <c r="AI27" s="459"/>
      <c r="AJ27" s="459"/>
      <c r="AK27" s="459"/>
      <c r="AL27" s="501"/>
      <c r="AM27" s="458">
        <v>94728</v>
      </c>
      <c r="AN27" s="459"/>
      <c r="AO27" s="459"/>
      <c r="AP27" s="459"/>
      <c r="AQ27" s="459"/>
      <c r="AR27" s="501"/>
      <c r="AS27" s="458">
        <v>3947</v>
      </c>
      <c r="AT27" s="459"/>
      <c r="AU27" s="459"/>
      <c r="AV27" s="459"/>
      <c r="AW27" s="459"/>
      <c r="AX27" s="460"/>
      <c r="AY27" s="502" t="s">
        <v>175</v>
      </c>
      <c r="AZ27" s="503"/>
      <c r="BA27" s="503"/>
      <c r="BB27" s="503"/>
      <c r="BC27" s="503"/>
      <c r="BD27" s="503"/>
      <c r="BE27" s="503"/>
      <c r="BF27" s="503"/>
      <c r="BG27" s="503"/>
      <c r="BH27" s="503"/>
      <c r="BI27" s="503"/>
      <c r="BJ27" s="503"/>
      <c r="BK27" s="503"/>
      <c r="BL27" s="503"/>
      <c r="BM27" s="504"/>
      <c r="BN27" s="526" t="s">
        <v>123</v>
      </c>
      <c r="BO27" s="527"/>
      <c r="BP27" s="527"/>
      <c r="BQ27" s="527"/>
      <c r="BR27" s="527"/>
      <c r="BS27" s="527"/>
      <c r="BT27" s="527"/>
      <c r="BU27" s="528"/>
      <c r="BV27" s="526" t="s">
        <v>123</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176</v>
      </c>
      <c r="F28" s="437"/>
      <c r="G28" s="437"/>
      <c r="H28" s="437"/>
      <c r="I28" s="437"/>
      <c r="J28" s="437"/>
      <c r="K28" s="438"/>
      <c r="L28" s="458">
        <v>1</v>
      </c>
      <c r="M28" s="459"/>
      <c r="N28" s="459"/>
      <c r="O28" s="459"/>
      <c r="P28" s="501"/>
      <c r="Q28" s="458">
        <v>6030</v>
      </c>
      <c r="R28" s="459"/>
      <c r="S28" s="459"/>
      <c r="T28" s="459"/>
      <c r="U28" s="459"/>
      <c r="V28" s="501"/>
      <c r="W28" s="553"/>
      <c r="X28" s="554"/>
      <c r="Y28" s="555"/>
      <c r="Z28" s="457" t="s">
        <v>177</v>
      </c>
      <c r="AA28" s="437"/>
      <c r="AB28" s="437"/>
      <c r="AC28" s="437"/>
      <c r="AD28" s="437"/>
      <c r="AE28" s="437"/>
      <c r="AF28" s="437"/>
      <c r="AG28" s="438"/>
      <c r="AH28" s="458" t="s">
        <v>123</v>
      </c>
      <c r="AI28" s="459"/>
      <c r="AJ28" s="459"/>
      <c r="AK28" s="459"/>
      <c r="AL28" s="501"/>
      <c r="AM28" s="458" t="s">
        <v>123</v>
      </c>
      <c r="AN28" s="459"/>
      <c r="AO28" s="459"/>
      <c r="AP28" s="459"/>
      <c r="AQ28" s="459"/>
      <c r="AR28" s="501"/>
      <c r="AS28" s="458" t="s">
        <v>123</v>
      </c>
      <c r="AT28" s="459"/>
      <c r="AU28" s="459"/>
      <c r="AV28" s="459"/>
      <c r="AW28" s="459"/>
      <c r="AX28" s="460"/>
      <c r="AY28" s="561" t="s">
        <v>178</v>
      </c>
      <c r="AZ28" s="562"/>
      <c r="BA28" s="562"/>
      <c r="BB28" s="563"/>
      <c r="BC28" s="367" t="s">
        <v>46</v>
      </c>
      <c r="BD28" s="368"/>
      <c r="BE28" s="368"/>
      <c r="BF28" s="368"/>
      <c r="BG28" s="368"/>
      <c r="BH28" s="368"/>
      <c r="BI28" s="368"/>
      <c r="BJ28" s="368"/>
      <c r="BK28" s="368"/>
      <c r="BL28" s="368"/>
      <c r="BM28" s="369"/>
      <c r="BN28" s="370">
        <v>3928762</v>
      </c>
      <c r="BO28" s="371"/>
      <c r="BP28" s="371"/>
      <c r="BQ28" s="371"/>
      <c r="BR28" s="371"/>
      <c r="BS28" s="371"/>
      <c r="BT28" s="371"/>
      <c r="BU28" s="372"/>
      <c r="BV28" s="370">
        <v>5350549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179</v>
      </c>
      <c r="F29" s="437"/>
      <c r="G29" s="437"/>
      <c r="H29" s="437"/>
      <c r="I29" s="437"/>
      <c r="J29" s="437"/>
      <c r="K29" s="438"/>
      <c r="L29" s="458">
        <v>30</v>
      </c>
      <c r="M29" s="459"/>
      <c r="N29" s="459"/>
      <c r="O29" s="459"/>
      <c r="P29" s="501"/>
      <c r="Q29" s="458">
        <v>5800</v>
      </c>
      <c r="R29" s="459"/>
      <c r="S29" s="459"/>
      <c r="T29" s="459"/>
      <c r="U29" s="459"/>
      <c r="V29" s="501"/>
      <c r="W29" s="556"/>
      <c r="X29" s="557"/>
      <c r="Y29" s="558"/>
      <c r="Z29" s="457" t="s">
        <v>180</v>
      </c>
      <c r="AA29" s="437"/>
      <c r="AB29" s="437"/>
      <c r="AC29" s="437"/>
      <c r="AD29" s="437"/>
      <c r="AE29" s="437"/>
      <c r="AF29" s="437"/>
      <c r="AG29" s="438"/>
      <c r="AH29" s="458">
        <v>1456</v>
      </c>
      <c r="AI29" s="459"/>
      <c r="AJ29" s="459"/>
      <c r="AK29" s="459"/>
      <c r="AL29" s="501"/>
      <c r="AM29" s="458">
        <v>4714360</v>
      </c>
      <c r="AN29" s="459"/>
      <c r="AO29" s="459"/>
      <c r="AP29" s="459"/>
      <c r="AQ29" s="459"/>
      <c r="AR29" s="501"/>
      <c r="AS29" s="458">
        <v>3238</v>
      </c>
      <c r="AT29" s="459"/>
      <c r="AU29" s="459"/>
      <c r="AV29" s="459"/>
      <c r="AW29" s="459"/>
      <c r="AX29" s="460"/>
      <c r="AY29" s="564"/>
      <c r="AZ29" s="565"/>
      <c r="BA29" s="565"/>
      <c r="BB29" s="566"/>
      <c r="BC29" s="441" t="s">
        <v>181</v>
      </c>
      <c r="BD29" s="442"/>
      <c r="BE29" s="442"/>
      <c r="BF29" s="442"/>
      <c r="BG29" s="442"/>
      <c r="BH29" s="442"/>
      <c r="BI29" s="442"/>
      <c r="BJ29" s="442"/>
      <c r="BK29" s="442"/>
      <c r="BL29" s="442"/>
      <c r="BM29" s="443"/>
      <c r="BN29" s="407">
        <v>849605</v>
      </c>
      <c r="BO29" s="408"/>
      <c r="BP29" s="408"/>
      <c r="BQ29" s="408"/>
      <c r="BR29" s="408"/>
      <c r="BS29" s="408"/>
      <c r="BT29" s="408"/>
      <c r="BU29" s="409"/>
      <c r="BV29" s="407">
        <v>580755</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182</v>
      </c>
      <c r="X30" s="575"/>
      <c r="Y30" s="575"/>
      <c r="Z30" s="575"/>
      <c r="AA30" s="575"/>
      <c r="AB30" s="575"/>
      <c r="AC30" s="575"/>
      <c r="AD30" s="575"/>
      <c r="AE30" s="575"/>
      <c r="AF30" s="575"/>
      <c r="AG30" s="576"/>
      <c r="AH30" s="534">
        <v>96.2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4489550</v>
      </c>
      <c r="BO30" s="527"/>
      <c r="BP30" s="527"/>
      <c r="BQ30" s="527"/>
      <c r="BR30" s="527"/>
      <c r="BS30" s="527"/>
      <c r="BT30" s="527"/>
      <c r="BU30" s="528"/>
      <c r="BV30" s="526">
        <v>4235742</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183</v>
      </c>
      <c r="D32" s="570"/>
      <c r="E32" s="570"/>
      <c r="F32" s="570"/>
      <c r="G32" s="570"/>
      <c r="H32" s="570"/>
      <c r="I32" s="570"/>
      <c r="J32" s="570"/>
      <c r="K32" s="570"/>
      <c r="L32" s="570"/>
      <c r="M32" s="570"/>
      <c r="N32" s="570"/>
      <c r="O32" s="570"/>
      <c r="P32" s="570"/>
      <c r="Q32" s="570"/>
      <c r="R32" s="570"/>
      <c r="S32" s="570"/>
      <c r="U32" s="411" t="s">
        <v>184</v>
      </c>
      <c r="V32" s="411"/>
      <c r="W32" s="411"/>
      <c r="X32" s="411"/>
      <c r="Y32" s="411"/>
      <c r="Z32" s="411"/>
      <c r="AA32" s="411"/>
      <c r="AB32" s="411"/>
      <c r="AC32" s="411"/>
      <c r="AD32" s="411"/>
      <c r="AE32" s="411"/>
      <c r="AF32" s="411"/>
      <c r="AG32" s="411"/>
      <c r="AH32" s="411"/>
      <c r="AI32" s="411"/>
      <c r="AJ32" s="411"/>
      <c r="AK32" s="411"/>
      <c r="AM32" s="411" t="s">
        <v>185</v>
      </c>
      <c r="AN32" s="411"/>
      <c r="AO32" s="411"/>
      <c r="AP32" s="411"/>
      <c r="AQ32" s="411"/>
      <c r="AR32" s="411"/>
      <c r="AS32" s="411"/>
      <c r="AT32" s="411"/>
      <c r="AU32" s="411"/>
      <c r="AV32" s="411"/>
      <c r="AW32" s="411"/>
      <c r="AX32" s="411"/>
      <c r="AY32" s="411"/>
      <c r="AZ32" s="411"/>
      <c r="BA32" s="411"/>
      <c r="BB32" s="411"/>
      <c r="BC32" s="411"/>
      <c r="BE32" s="411" t="s">
        <v>186</v>
      </c>
      <c r="BF32" s="411"/>
      <c r="BG32" s="411"/>
      <c r="BH32" s="411"/>
      <c r="BI32" s="411"/>
      <c r="BJ32" s="411"/>
      <c r="BK32" s="411"/>
      <c r="BL32" s="411"/>
      <c r="BM32" s="411"/>
      <c r="BN32" s="411"/>
      <c r="BO32" s="411"/>
      <c r="BP32" s="411"/>
      <c r="BQ32" s="411"/>
      <c r="BR32" s="411"/>
      <c r="BS32" s="411"/>
      <c r="BT32" s="411"/>
      <c r="BU32" s="411"/>
      <c r="BW32" s="411" t="s">
        <v>187</v>
      </c>
      <c r="BX32" s="411"/>
      <c r="BY32" s="411"/>
      <c r="BZ32" s="411"/>
      <c r="CA32" s="411"/>
      <c r="CB32" s="411"/>
      <c r="CC32" s="411"/>
      <c r="CD32" s="411"/>
      <c r="CE32" s="411"/>
      <c r="CF32" s="411"/>
      <c r="CG32" s="411"/>
      <c r="CH32" s="411"/>
      <c r="CI32" s="411"/>
      <c r="CJ32" s="411"/>
      <c r="CK32" s="411"/>
      <c r="CL32" s="411"/>
      <c r="CM32" s="411"/>
      <c r="CO32" s="411" t="s">
        <v>188</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189</v>
      </c>
      <c r="D33" s="431"/>
      <c r="E33" s="396" t="s">
        <v>190</v>
      </c>
      <c r="F33" s="396"/>
      <c r="G33" s="396"/>
      <c r="H33" s="396"/>
      <c r="I33" s="396"/>
      <c r="J33" s="396"/>
      <c r="K33" s="396"/>
      <c r="L33" s="396"/>
      <c r="M33" s="396"/>
      <c r="N33" s="396"/>
      <c r="O33" s="396"/>
      <c r="P33" s="396"/>
      <c r="Q33" s="396"/>
      <c r="R33" s="396"/>
      <c r="S33" s="396"/>
      <c r="T33" s="194"/>
      <c r="U33" s="431" t="s">
        <v>189</v>
      </c>
      <c r="V33" s="431"/>
      <c r="W33" s="396" t="s">
        <v>190</v>
      </c>
      <c r="X33" s="396"/>
      <c r="Y33" s="396"/>
      <c r="Z33" s="396"/>
      <c r="AA33" s="396"/>
      <c r="AB33" s="396"/>
      <c r="AC33" s="396"/>
      <c r="AD33" s="396"/>
      <c r="AE33" s="396"/>
      <c r="AF33" s="396"/>
      <c r="AG33" s="396"/>
      <c r="AH33" s="396"/>
      <c r="AI33" s="396"/>
      <c r="AJ33" s="396"/>
      <c r="AK33" s="396"/>
      <c r="AL33" s="194"/>
      <c r="AM33" s="431" t="s">
        <v>189</v>
      </c>
      <c r="AN33" s="431"/>
      <c r="AO33" s="396" t="s">
        <v>190</v>
      </c>
      <c r="AP33" s="396"/>
      <c r="AQ33" s="396"/>
      <c r="AR33" s="396"/>
      <c r="AS33" s="396"/>
      <c r="AT33" s="396"/>
      <c r="AU33" s="396"/>
      <c r="AV33" s="396"/>
      <c r="AW33" s="396"/>
      <c r="AX33" s="396"/>
      <c r="AY33" s="396"/>
      <c r="AZ33" s="396"/>
      <c r="BA33" s="396"/>
      <c r="BB33" s="396"/>
      <c r="BC33" s="396"/>
      <c r="BD33" s="195"/>
      <c r="BE33" s="396" t="s">
        <v>191</v>
      </c>
      <c r="BF33" s="396"/>
      <c r="BG33" s="396" t="s">
        <v>192</v>
      </c>
      <c r="BH33" s="396"/>
      <c r="BI33" s="396"/>
      <c r="BJ33" s="396"/>
      <c r="BK33" s="396"/>
      <c r="BL33" s="396"/>
      <c r="BM33" s="396"/>
      <c r="BN33" s="396"/>
      <c r="BO33" s="396"/>
      <c r="BP33" s="396"/>
      <c r="BQ33" s="396"/>
      <c r="BR33" s="396"/>
      <c r="BS33" s="396"/>
      <c r="BT33" s="396"/>
      <c r="BU33" s="396"/>
      <c r="BV33" s="195"/>
      <c r="BW33" s="431" t="s">
        <v>191</v>
      </c>
      <c r="BX33" s="431"/>
      <c r="BY33" s="396" t="s">
        <v>193</v>
      </c>
      <c r="BZ33" s="396"/>
      <c r="CA33" s="396"/>
      <c r="CB33" s="396"/>
      <c r="CC33" s="396"/>
      <c r="CD33" s="396"/>
      <c r="CE33" s="396"/>
      <c r="CF33" s="396"/>
      <c r="CG33" s="396"/>
      <c r="CH33" s="396"/>
      <c r="CI33" s="396"/>
      <c r="CJ33" s="396"/>
      <c r="CK33" s="396"/>
      <c r="CL33" s="396"/>
      <c r="CM33" s="396"/>
      <c r="CN33" s="194"/>
      <c r="CO33" s="431" t="s">
        <v>189</v>
      </c>
      <c r="CP33" s="431"/>
      <c r="CQ33" s="396" t="s">
        <v>194</v>
      </c>
      <c r="CR33" s="396"/>
      <c r="CS33" s="396"/>
      <c r="CT33" s="396"/>
      <c r="CU33" s="396"/>
      <c r="CV33" s="396"/>
      <c r="CW33" s="396"/>
      <c r="CX33" s="396"/>
      <c r="CY33" s="396"/>
      <c r="CZ33" s="396"/>
      <c r="DA33" s="396"/>
      <c r="DB33" s="396"/>
      <c r="DC33" s="396"/>
      <c r="DD33" s="396"/>
      <c r="DE33" s="396"/>
      <c r="DF33" s="194"/>
      <c r="DG33" s="596" t="s">
        <v>195</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競輪事業特別会計</v>
      </c>
      <c r="X34" s="598"/>
      <c r="Y34" s="598"/>
      <c r="Z34" s="598"/>
      <c r="AA34" s="598"/>
      <c r="AB34" s="598"/>
      <c r="AC34" s="598"/>
      <c r="AD34" s="598"/>
      <c r="AE34" s="598"/>
      <c r="AF34" s="598"/>
      <c r="AG34" s="598"/>
      <c r="AH34" s="598"/>
      <c r="AI34" s="598"/>
      <c r="AJ34" s="598"/>
      <c r="AK34" s="598"/>
      <c r="AL34" s="169"/>
      <c r="AM34" s="597">
        <f>IF(AO34="","",MAX(C34:D43,U34:V43)+1)</f>
        <v>8</v>
      </c>
      <c r="AN34" s="597"/>
      <c r="AO34" s="598" t="str">
        <f>IF('各会計、関係団体の財政状況及び健全化判断比率'!B33="","",'各会計、関係団体の財政状況及び健全化判断比率'!B33)</f>
        <v>病院事業会計</v>
      </c>
      <c r="AP34" s="598"/>
      <c r="AQ34" s="598"/>
      <c r="AR34" s="598"/>
      <c r="AS34" s="598"/>
      <c r="AT34" s="598"/>
      <c r="AU34" s="598"/>
      <c r="AV34" s="598"/>
      <c r="AW34" s="598"/>
      <c r="AX34" s="598"/>
      <c r="AY34" s="598"/>
      <c r="AZ34" s="598"/>
      <c r="BA34" s="598"/>
      <c r="BB34" s="598"/>
      <c r="BC34" s="598"/>
      <c r="BD34" s="169"/>
      <c r="BE34" s="597">
        <f>IF(BG34="","",MAX(C34:D43,U34:V43,AM34:AN43)+1)</f>
        <v>13</v>
      </c>
      <c r="BF34" s="597"/>
      <c r="BG34" s="598" t="str">
        <f>IF('各会計、関係団体の財政状況及び健全化判断比率'!B38="","",'各会計、関係団体の財政状況及び健全化判断比率'!B38)</f>
        <v>卸売市場事業特別会計</v>
      </c>
      <c r="BH34" s="598"/>
      <c r="BI34" s="598"/>
      <c r="BJ34" s="598"/>
      <c r="BK34" s="598"/>
      <c r="BL34" s="598"/>
      <c r="BM34" s="598"/>
      <c r="BN34" s="598"/>
      <c r="BO34" s="598"/>
      <c r="BP34" s="598"/>
      <c r="BQ34" s="598"/>
      <c r="BR34" s="598"/>
      <c r="BS34" s="598"/>
      <c r="BT34" s="598"/>
      <c r="BU34" s="598"/>
      <c r="BV34" s="169"/>
      <c r="BW34" s="597">
        <f>IF(BY34="","",MAX(C34:D43,U34:V43,AM34:AN43,BE34:BF43)+1)</f>
        <v>15</v>
      </c>
      <c r="BX34" s="597"/>
      <c r="BY34" s="598" t="str">
        <f>IF('各会計、関係団体の財政状況及び健全化判断比率'!B68="","",'各会計、関係団体の財政状況及び健全化判断比率'!B68)</f>
        <v>青森地域広域事務組合</v>
      </c>
      <c r="BZ34" s="598"/>
      <c r="CA34" s="598"/>
      <c r="CB34" s="598"/>
      <c r="CC34" s="598"/>
      <c r="CD34" s="598"/>
      <c r="CE34" s="598"/>
      <c r="CF34" s="598"/>
      <c r="CG34" s="598"/>
      <c r="CH34" s="598"/>
      <c r="CI34" s="598"/>
      <c r="CJ34" s="598"/>
      <c r="CK34" s="598"/>
      <c r="CL34" s="598"/>
      <c r="CM34" s="598"/>
      <c r="CN34" s="169"/>
      <c r="CO34" s="597">
        <f>IF(CQ34="","",MAX(C34:D43,U34:V43,AM34:AN43,BE34:BF43,BW34:BX43)+1)</f>
        <v>22</v>
      </c>
      <c r="CP34" s="597"/>
      <c r="CQ34" s="598" t="str">
        <f>IF('各会計、関係団体の財政状況及び健全化判断比率'!BS7="","",'各会計、関係団体の財政状況及び健全化判断比率'!BS7)</f>
        <v>一般財団法人青森市文化観光振興財団</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母子父子寡婦福祉資金貸付金特別会計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国民健康保険事業特別会計</v>
      </c>
      <c r="X35" s="598"/>
      <c r="Y35" s="598"/>
      <c r="Z35" s="598"/>
      <c r="AA35" s="598"/>
      <c r="AB35" s="598"/>
      <c r="AC35" s="598"/>
      <c r="AD35" s="598"/>
      <c r="AE35" s="598"/>
      <c r="AF35" s="598"/>
      <c r="AG35" s="598"/>
      <c r="AH35" s="598"/>
      <c r="AI35" s="598"/>
      <c r="AJ35" s="598"/>
      <c r="AK35" s="598"/>
      <c r="AL35" s="169"/>
      <c r="AM35" s="597">
        <f t="shared" ref="AM35:AM43" si="0">IF(AO35="","",AM34+1)</f>
        <v>9</v>
      </c>
      <c r="AN35" s="597"/>
      <c r="AO35" s="598" t="str">
        <f>IF('各会計、関係団体の財政状況及び健全化判断比率'!B34="","",'各会計、関係団体の財政状況及び健全化判断比率'!B34)</f>
        <v>自動車運送事業会計</v>
      </c>
      <c r="AP35" s="598"/>
      <c r="AQ35" s="598"/>
      <c r="AR35" s="598"/>
      <c r="AS35" s="598"/>
      <c r="AT35" s="598"/>
      <c r="AU35" s="598"/>
      <c r="AV35" s="598"/>
      <c r="AW35" s="598"/>
      <c r="AX35" s="598"/>
      <c r="AY35" s="598"/>
      <c r="AZ35" s="598"/>
      <c r="BA35" s="598"/>
      <c r="BB35" s="598"/>
      <c r="BC35" s="598"/>
      <c r="BD35" s="169"/>
      <c r="BE35" s="597">
        <f t="shared" ref="BE35:BE43" si="1">IF(BG35="","",BE34+1)</f>
        <v>14</v>
      </c>
      <c r="BF35" s="597"/>
      <c r="BG35" s="598" t="str">
        <f>IF('各会計、関係団体の財政状況及び健全化判断比率'!B39="","",'各会計、関係団体の財政状況及び健全化判断比率'!B39)</f>
        <v>宅地造成事業特別会計</v>
      </c>
      <c r="BH35" s="598"/>
      <c r="BI35" s="598"/>
      <c r="BJ35" s="598"/>
      <c r="BK35" s="598"/>
      <c r="BL35" s="598"/>
      <c r="BM35" s="598"/>
      <c r="BN35" s="598"/>
      <c r="BO35" s="598"/>
      <c r="BP35" s="598"/>
      <c r="BQ35" s="598"/>
      <c r="BR35" s="598"/>
      <c r="BS35" s="598"/>
      <c r="BT35" s="598"/>
      <c r="BU35" s="598"/>
      <c r="BV35" s="169"/>
      <c r="BW35" s="597">
        <f t="shared" ref="BW35:BW43" si="2">IF(BY35="","",BW34+1)</f>
        <v>16</v>
      </c>
      <c r="BX35" s="597"/>
      <c r="BY35" s="598" t="str">
        <f>IF('各会計、関係団体の財政状況及び健全化判断比率'!B69="","",'各会計、関係団体の財政状況及び健全化判断比率'!B69)</f>
        <v>津軽広域水道企業団津軽事業部</v>
      </c>
      <c r="BZ35" s="598"/>
      <c r="CA35" s="598"/>
      <c r="CB35" s="598"/>
      <c r="CC35" s="598"/>
      <c r="CD35" s="598"/>
      <c r="CE35" s="598"/>
      <c r="CF35" s="598"/>
      <c r="CG35" s="598"/>
      <c r="CH35" s="598"/>
      <c r="CI35" s="598"/>
      <c r="CJ35" s="598"/>
      <c r="CK35" s="598"/>
      <c r="CL35" s="598"/>
      <c r="CM35" s="598"/>
      <c r="CN35" s="169"/>
      <c r="CO35" s="597">
        <f t="shared" ref="CO35:CO43" si="3">IF(CQ35="","",CO34+1)</f>
        <v>23</v>
      </c>
      <c r="CP35" s="597"/>
      <c r="CQ35" s="598" t="str">
        <f>IF('各会計、関係団体の財政状況及び健全化判断比率'!BS8="","",'各会計、関係団体の財政状況及び健全化判断比率'!BS8)</f>
        <v>株式会社アップルヒル</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介護保険事業特別会計</v>
      </c>
      <c r="X36" s="598"/>
      <c r="Y36" s="598"/>
      <c r="Z36" s="598"/>
      <c r="AA36" s="598"/>
      <c r="AB36" s="598"/>
      <c r="AC36" s="598"/>
      <c r="AD36" s="598"/>
      <c r="AE36" s="598"/>
      <c r="AF36" s="598"/>
      <c r="AG36" s="598"/>
      <c r="AH36" s="598"/>
      <c r="AI36" s="598"/>
      <c r="AJ36" s="598"/>
      <c r="AK36" s="598"/>
      <c r="AL36" s="169"/>
      <c r="AM36" s="597">
        <f t="shared" si="0"/>
        <v>10</v>
      </c>
      <c r="AN36" s="597"/>
      <c r="AO36" s="598" t="str">
        <f>IF('各会計、関係団体の財政状況及び健全化判断比率'!B35="","",'各会計、関係団体の財政状況及び健全化判断比率'!B35)</f>
        <v>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17</v>
      </c>
      <c r="BX36" s="597"/>
      <c r="BY36" s="598" t="str">
        <f>IF('各会計、関係団体の財政状況及び健全化判断比率'!B70="","",'各会計、関係団体の財政状況及び健全化判断比率'!B70)</f>
        <v>黒石地区清掃施設組合</v>
      </c>
      <c r="BZ36" s="598"/>
      <c r="CA36" s="598"/>
      <c r="CB36" s="598"/>
      <c r="CC36" s="598"/>
      <c r="CD36" s="598"/>
      <c r="CE36" s="598"/>
      <c r="CF36" s="598"/>
      <c r="CG36" s="598"/>
      <c r="CH36" s="598"/>
      <c r="CI36" s="598"/>
      <c r="CJ36" s="598"/>
      <c r="CK36" s="598"/>
      <c r="CL36" s="598"/>
      <c r="CM36" s="598"/>
      <c r="CN36" s="169"/>
      <c r="CO36" s="597">
        <f t="shared" si="3"/>
        <v>24</v>
      </c>
      <c r="CP36" s="597"/>
      <c r="CQ36" s="598" t="str">
        <f>IF('各会計、関係団体の財政状況及び健全化判断比率'!BS9="","",'各会計、関係団体の財政状況及び健全化判断比率'!BS9)</f>
        <v>公益財団法人青森学術文化振興財団</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69"/>
      <c r="AM37" s="597">
        <f t="shared" si="0"/>
        <v>11</v>
      </c>
      <c r="AN37" s="597"/>
      <c r="AO37" s="598" t="str">
        <f>IF('各会計、関係団体の財政状況及び健全化判断比率'!B36="","",'各会計、関係団体の財政状況及び健全化判断比率'!B36)</f>
        <v>下水道事業会計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18</v>
      </c>
      <c r="BX37" s="597"/>
      <c r="BY37" s="598" t="str">
        <f>IF('各会計、関係団体の財政状況及び健全化判断比率'!B71="","",'各会計、関係団体の財政状況及び健全化判断比率'!B71)</f>
        <v>青森県後期高齢者医療広域連合（一般会計）</v>
      </c>
      <c r="BZ37" s="598"/>
      <c r="CA37" s="598"/>
      <c r="CB37" s="598"/>
      <c r="CC37" s="598"/>
      <c r="CD37" s="598"/>
      <c r="CE37" s="598"/>
      <c r="CF37" s="598"/>
      <c r="CG37" s="598"/>
      <c r="CH37" s="598"/>
      <c r="CI37" s="598"/>
      <c r="CJ37" s="598"/>
      <c r="CK37" s="598"/>
      <c r="CL37" s="598"/>
      <c r="CM37" s="598"/>
      <c r="CN37" s="169"/>
      <c r="CO37" s="597">
        <f t="shared" si="3"/>
        <v>25</v>
      </c>
      <c r="CP37" s="597"/>
      <c r="CQ37" s="598" t="str">
        <f>IF('各会計、関係団体の財政状況及び健全化判断比率'!BS10="","",'各会計、関係団体の財政状況及び健全化判断比率'!BS10)</f>
        <v>公立大学法人青森公立大学</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7</v>
      </c>
      <c r="V38" s="597"/>
      <c r="W38" s="598" t="str">
        <f>IF('各会計、関係団体の財政状況及び健全化判断比率'!B32="","",'各会計、関係団体の財政状況及び健全化判断比率'!B32)</f>
        <v>駐車場事業特別会計</v>
      </c>
      <c r="X38" s="598"/>
      <c r="Y38" s="598"/>
      <c r="Z38" s="598"/>
      <c r="AA38" s="598"/>
      <c r="AB38" s="598"/>
      <c r="AC38" s="598"/>
      <c r="AD38" s="598"/>
      <c r="AE38" s="598"/>
      <c r="AF38" s="598"/>
      <c r="AG38" s="598"/>
      <c r="AH38" s="598"/>
      <c r="AI38" s="598"/>
      <c r="AJ38" s="598"/>
      <c r="AK38" s="598"/>
      <c r="AL38" s="169"/>
      <c r="AM38" s="597">
        <f t="shared" si="0"/>
        <v>12</v>
      </c>
      <c r="AN38" s="597"/>
      <c r="AO38" s="598" t="str">
        <f>IF('各会計、関係団体の財政状況及び健全化判断比率'!B37="","",'各会計、関係団体の財政状況及び健全化判断比率'!B37)</f>
        <v>農業集落排水事業会計</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19</v>
      </c>
      <c r="BX38" s="597"/>
      <c r="BY38" s="598" t="str">
        <f>IF('各会計、関係団体の財政状況及び健全化判断比率'!B72="","",'各会計、関係団体の財政状況及び健全化判断比率'!B72)</f>
        <v>青森県後期高齢者医療広域連合（特別会計）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20</v>
      </c>
      <c r="BX39" s="597"/>
      <c r="BY39" s="598" t="str">
        <f>IF('各会計、関係団体の財政状況及び健全化判断比率'!B73="","",'各会計、関係団体の財政状況及び健全化判断比率'!B73)</f>
        <v>青森県市長会館管理組合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21</v>
      </c>
      <c r="BX40" s="597"/>
      <c r="BY40" s="598" t="str">
        <f>IF('各会計、関係団体の財政状況及び健全化判断比率'!B74="","",'各会計、関係団体の財政状況及び健全化判断比率'!B74)</f>
        <v>青森県交通災害共済組合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196</v>
      </c>
      <c r="E46" s="600" t="s">
        <v>197</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198</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199</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200</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201</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202</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203</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204</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OhsOHs1R1emcLCFOQgvbYgAZA8Jy0CtuwJD8qu//+YLw/0+tyewr/CebzFV9JKSPqKLOTwNf5sAQQCYlQCxRhQ==" saltValue="A2XB6/le+s21atIM3Fmj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V20" zoomScale="130" zoomScaleNormal="130" workbookViewId="0">
      <selection activeCell="B18" sqref="B18:Q18"/>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205</v>
      </c>
      <c r="DI1" s="603"/>
      <c r="DJ1" s="603"/>
      <c r="DK1" s="603"/>
      <c r="DL1" s="603"/>
      <c r="DM1" s="603"/>
      <c r="DN1" s="604"/>
      <c r="DO1" s="202"/>
      <c r="DP1" s="602" t="s">
        <v>206</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207</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208</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209</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210</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211</v>
      </c>
      <c r="S4" s="606"/>
      <c r="T4" s="606"/>
      <c r="U4" s="606"/>
      <c r="V4" s="606"/>
      <c r="W4" s="606"/>
      <c r="X4" s="606"/>
      <c r="Y4" s="607"/>
      <c r="Z4" s="605" t="s">
        <v>212</v>
      </c>
      <c r="AA4" s="606"/>
      <c r="AB4" s="606"/>
      <c r="AC4" s="607"/>
      <c r="AD4" s="605" t="s">
        <v>213</v>
      </c>
      <c r="AE4" s="606"/>
      <c r="AF4" s="606"/>
      <c r="AG4" s="606"/>
      <c r="AH4" s="606"/>
      <c r="AI4" s="606"/>
      <c r="AJ4" s="606"/>
      <c r="AK4" s="607"/>
      <c r="AL4" s="605" t="s">
        <v>212</v>
      </c>
      <c r="AM4" s="606"/>
      <c r="AN4" s="606"/>
      <c r="AO4" s="607"/>
      <c r="AP4" s="608" t="s">
        <v>214</v>
      </c>
      <c r="AQ4" s="608"/>
      <c r="AR4" s="608"/>
      <c r="AS4" s="608"/>
      <c r="AT4" s="608"/>
      <c r="AU4" s="608"/>
      <c r="AV4" s="608"/>
      <c r="AW4" s="608"/>
      <c r="AX4" s="608"/>
      <c r="AY4" s="608"/>
      <c r="AZ4" s="608"/>
      <c r="BA4" s="608"/>
      <c r="BB4" s="608"/>
      <c r="BC4" s="608"/>
      <c r="BD4" s="608"/>
      <c r="BE4" s="608"/>
      <c r="BF4" s="608"/>
      <c r="BG4" s="608" t="s">
        <v>215</v>
      </c>
      <c r="BH4" s="608"/>
      <c r="BI4" s="608"/>
      <c r="BJ4" s="608"/>
      <c r="BK4" s="608"/>
      <c r="BL4" s="608"/>
      <c r="BM4" s="608"/>
      <c r="BN4" s="608"/>
      <c r="BO4" s="608" t="s">
        <v>212</v>
      </c>
      <c r="BP4" s="608"/>
      <c r="BQ4" s="608"/>
      <c r="BR4" s="608"/>
      <c r="BS4" s="608" t="s">
        <v>216</v>
      </c>
      <c r="BT4" s="608"/>
      <c r="BU4" s="608"/>
      <c r="BV4" s="608"/>
      <c r="BW4" s="608"/>
      <c r="BX4" s="608"/>
      <c r="BY4" s="608"/>
      <c r="BZ4" s="608"/>
      <c r="CA4" s="608"/>
      <c r="CB4" s="608"/>
      <c r="CD4" s="605" t="s">
        <v>217</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218</v>
      </c>
      <c r="C5" s="610"/>
      <c r="D5" s="610"/>
      <c r="E5" s="610"/>
      <c r="F5" s="610"/>
      <c r="G5" s="610"/>
      <c r="H5" s="610"/>
      <c r="I5" s="610"/>
      <c r="J5" s="610"/>
      <c r="K5" s="610"/>
      <c r="L5" s="610"/>
      <c r="M5" s="610"/>
      <c r="N5" s="610"/>
      <c r="O5" s="610"/>
      <c r="P5" s="610"/>
      <c r="Q5" s="611"/>
      <c r="R5" s="612">
        <v>33902827</v>
      </c>
      <c r="S5" s="613"/>
      <c r="T5" s="613"/>
      <c r="U5" s="613"/>
      <c r="V5" s="613"/>
      <c r="W5" s="613"/>
      <c r="X5" s="613"/>
      <c r="Y5" s="614"/>
      <c r="Z5" s="615">
        <v>24.3</v>
      </c>
      <c r="AA5" s="615"/>
      <c r="AB5" s="615"/>
      <c r="AC5" s="615"/>
      <c r="AD5" s="616">
        <v>33902827</v>
      </c>
      <c r="AE5" s="616"/>
      <c r="AF5" s="616"/>
      <c r="AG5" s="616"/>
      <c r="AH5" s="616"/>
      <c r="AI5" s="616"/>
      <c r="AJ5" s="616"/>
      <c r="AK5" s="616"/>
      <c r="AL5" s="617">
        <v>46.6</v>
      </c>
      <c r="AM5" s="618"/>
      <c r="AN5" s="618"/>
      <c r="AO5" s="619"/>
      <c r="AP5" s="609" t="s">
        <v>219</v>
      </c>
      <c r="AQ5" s="610"/>
      <c r="AR5" s="610"/>
      <c r="AS5" s="610"/>
      <c r="AT5" s="610"/>
      <c r="AU5" s="610"/>
      <c r="AV5" s="610"/>
      <c r="AW5" s="610"/>
      <c r="AX5" s="610"/>
      <c r="AY5" s="610"/>
      <c r="AZ5" s="610"/>
      <c r="BA5" s="610"/>
      <c r="BB5" s="610"/>
      <c r="BC5" s="610"/>
      <c r="BD5" s="610"/>
      <c r="BE5" s="610"/>
      <c r="BF5" s="611"/>
      <c r="BG5" s="623">
        <v>33848578</v>
      </c>
      <c r="BH5" s="624"/>
      <c r="BI5" s="624"/>
      <c r="BJ5" s="624"/>
      <c r="BK5" s="624"/>
      <c r="BL5" s="624"/>
      <c r="BM5" s="624"/>
      <c r="BN5" s="625"/>
      <c r="BO5" s="626">
        <v>99.8</v>
      </c>
      <c r="BP5" s="626"/>
      <c r="BQ5" s="626"/>
      <c r="BR5" s="626"/>
      <c r="BS5" s="627">
        <v>2581840</v>
      </c>
      <c r="BT5" s="627"/>
      <c r="BU5" s="627"/>
      <c r="BV5" s="627"/>
      <c r="BW5" s="627"/>
      <c r="BX5" s="627"/>
      <c r="BY5" s="627"/>
      <c r="BZ5" s="627"/>
      <c r="CA5" s="627"/>
      <c r="CB5" s="631"/>
      <c r="CD5" s="605" t="s">
        <v>214</v>
      </c>
      <c r="CE5" s="606"/>
      <c r="CF5" s="606"/>
      <c r="CG5" s="606"/>
      <c r="CH5" s="606"/>
      <c r="CI5" s="606"/>
      <c r="CJ5" s="606"/>
      <c r="CK5" s="606"/>
      <c r="CL5" s="606"/>
      <c r="CM5" s="606"/>
      <c r="CN5" s="606"/>
      <c r="CO5" s="606"/>
      <c r="CP5" s="606"/>
      <c r="CQ5" s="607"/>
      <c r="CR5" s="605" t="s">
        <v>220</v>
      </c>
      <c r="CS5" s="606"/>
      <c r="CT5" s="606"/>
      <c r="CU5" s="606"/>
      <c r="CV5" s="606"/>
      <c r="CW5" s="606"/>
      <c r="CX5" s="606"/>
      <c r="CY5" s="607"/>
      <c r="CZ5" s="605" t="s">
        <v>212</v>
      </c>
      <c r="DA5" s="606"/>
      <c r="DB5" s="606"/>
      <c r="DC5" s="607"/>
      <c r="DD5" s="605" t="s">
        <v>221</v>
      </c>
      <c r="DE5" s="606"/>
      <c r="DF5" s="606"/>
      <c r="DG5" s="606"/>
      <c r="DH5" s="606"/>
      <c r="DI5" s="606"/>
      <c r="DJ5" s="606"/>
      <c r="DK5" s="606"/>
      <c r="DL5" s="606"/>
      <c r="DM5" s="606"/>
      <c r="DN5" s="606"/>
      <c r="DO5" s="606"/>
      <c r="DP5" s="607"/>
      <c r="DQ5" s="605" t="s">
        <v>222</v>
      </c>
      <c r="DR5" s="606"/>
      <c r="DS5" s="606"/>
      <c r="DT5" s="606"/>
      <c r="DU5" s="606"/>
      <c r="DV5" s="606"/>
      <c r="DW5" s="606"/>
      <c r="DX5" s="606"/>
      <c r="DY5" s="606"/>
      <c r="DZ5" s="606"/>
      <c r="EA5" s="606"/>
      <c r="EB5" s="606"/>
      <c r="EC5" s="607"/>
    </row>
    <row r="6" spans="2:143" ht="11.25" customHeight="1" x14ac:dyDescent="0.15">
      <c r="B6" s="620" t="s">
        <v>223</v>
      </c>
      <c r="C6" s="621"/>
      <c r="D6" s="621"/>
      <c r="E6" s="621"/>
      <c r="F6" s="621"/>
      <c r="G6" s="621"/>
      <c r="H6" s="621"/>
      <c r="I6" s="621"/>
      <c r="J6" s="621"/>
      <c r="K6" s="621"/>
      <c r="L6" s="621"/>
      <c r="M6" s="621"/>
      <c r="N6" s="621"/>
      <c r="O6" s="621"/>
      <c r="P6" s="621"/>
      <c r="Q6" s="622"/>
      <c r="R6" s="623">
        <v>958433</v>
      </c>
      <c r="S6" s="624"/>
      <c r="T6" s="624"/>
      <c r="U6" s="624"/>
      <c r="V6" s="624"/>
      <c r="W6" s="624"/>
      <c r="X6" s="624"/>
      <c r="Y6" s="625"/>
      <c r="Z6" s="626">
        <v>0.7</v>
      </c>
      <c r="AA6" s="626"/>
      <c r="AB6" s="626"/>
      <c r="AC6" s="626"/>
      <c r="AD6" s="627">
        <v>958433</v>
      </c>
      <c r="AE6" s="627"/>
      <c r="AF6" s="627"/>
      <c r="AG6" s="627"/>
      <c r="AH6" s="627"/>
      <c r="AI6" s="627"/>
      <c r="AJ6" s="627"/>
      <c r="AK6" s="627"/>
      <c r="AL6" s="628">
        <v>1.3</v>
      </c>
      <c r="AM6" s="629"/>
      <c r="AN6" s="629"/>
      <c r="AO6" s="630"/>
      <c r="AP6" s="620" t="s">
        <v>224</v>
      </c>
      <c r="AQ6" s="621"/>
      <c r="AR6" s="621"/>
      <c r="AS6" s="621"/>
      <c r="AT6" s="621"/>
      <c r="AU6" s="621"/>
      <c r="AV6" s="621"/>
      <c r="AW6" s="621"/>
      <c r="AX6" s="621"/>
      <c r="AY6" s="621"/>
      <c r="AZ6" s="621"/>
      <c r="BA6" s="621"/>
      <c r="BB6" s="621"/>
      <c r="BC6" s="621"/>
      <c r="BD6" s="621"/>
      <c r="BE6" s="621"/>
      <c r="BF6" s="622"/>
      <c r="BG6" s="623">
        <v>33848578</v>
      </c>
      <c r="BH6" s="624"/>
      <c r="BI6" s="624"/>
      <c r="BJ6" s="624"/>
      <c r="BK6" s="624"/>
      <c r="BL6" s="624"/>
      <c r="BM6" s="624"/>
      <c r="BN6" s="625"/>
      <c r="BO6" s="626">
        <v>99.8</v>
      </c>
      <c r="BP6" s="626"/>
      <c r="BQ6" s="626"/>
      <c r="BR6" s="626"/>
      <c r="BS6" s="627">
        <v>2581840</v>
      </c>
      <c r="BT6" s="627"/>
      <c r="BU6" s="627"/>
      <c r="BV6" s="627"/>
      <c r="BW6" s="627"/>
      <c r="BX6" s="627"/>
      <c r="BY6" s="627"/>
      <c r="BZ6" s="627"/>
      <c r="CA6" s="627"/>
      <c r="CB6" s="631"/>
      <c r="CD6" s="609" t="s">
        <v>225</v>
      </c>
      <c r="CE6" s="610"/>
      <c r="CF6" s="610"/>
      <c r="CG6" s="610"/>
      <c r="CH6" s="610"/>
      <c r="CI6" s="610"/>
      <c r="CJ6" s="610"/>
      <c r="CK6" s="610"/>
      <c r="CL6" s="610"/>
      <c r="CM6" s="610"/>
      <c r="CN6" s="610"/>
      <c r="CO6" s="610"/>
      <c r="CP6" s="610"/>
      <c r="CQ6" s="611"/>
      <c r="CR6" s="623">
        <v>586662</v>
      </c>
      <c r="CS6" s="624"/>
      <c r="CT6" s="624"/>
      <c r="CU6" s="624"/>
      <c r="CV6" s="624"/>
      <c r="CW6" s="624"/>
      <c r="CX6" s="624"/>
      <c r="CY6" s="625"/>
      <c r="CZ6" s="617">
        <v>0.4</v>
      </c>
      <c r="DA6" s="618"/>
      <c r="DB6" s="618"/>
      <c r="DC6" s="634"/>
      <c r="DD6" s="632" t="s">
        <v>123</v>
      </c>
      <c r="DE6" s="624"/>
      <c r="DF6" s="624"/>
      <c r="DG6" s="624"/>
      <c r="DH6" s="624"/>
      <c r="DI6" s="624"/>
      <c r="DJ6" s="624"/>
      <c r="DK6" s="624"/>
      <c r="DL6" s="624"/>
      <c r="DM6" s="624"/>
      <c r="DN6" s="624"/>
      <c r="DO6" s="624"/>
      <c r="DP6" s="625"/>
      <c r="DQ6" s="632">
        <v>586419</v>
      </c>
      <c r="DR6" s="624"/>
      <c r="DS6" s="624"/>
      <c r="DT6" s="624"/>
      <c r="DU6" s="624"/>
      <c r="DV6" s="624"/>
      <c r="DW6" s="624"/>
      <c r="DX6" s="624"/>
      <c r="DY6" s="624"/>
      <c r="DZ6" s="624"/>
      <c r="EA6" s="624"/>
      <c r="EB6" s="624"/>
      <c r="EC6" s="633"/>
    </row>
    <row r="7" spans="2:143" ht="11.25" customHeight="1" x14ac:dyDescent="0.15">
      <c r="B7" s="620" t="s">
        <v>226</v>
      </c>
      <c r="C7" s="621"/>
      <c r="D7" s="621"/>
      <c r="E7" s="621"/>
      <c r="F7" s="621"/>
      <c r="G7" s="621"/>
      <c r="H7" s="621"/>
      <c r="I7" s="621"/>
      <c r="J7" s="621"/>
      <c r="K7" s="621"/>
      <c r="L7" s="621"/>
      <c r="M7" s="621"/>
      <c r="N7" s="621"/>
      <c r="O7" s="621"/>
      <c r="P7" s="621"/>
      <c r="Q7" s="622"/>
      <c r="R7" s="623">
        <v>15211</v>
      </c>
      <c r="S7" s="624"/>
      <c r="T7" s="624"/>
      <c r="U7" s="624"/>
      <c r="V7" s="624"/>
      <c r="W7" s="624"/>
      <c r="X7" s="624"/>
      <c r="Y7" s="625"/>
      <c r="Z7" s="626">
        <v>0</v>
      </c>
      <c r="AA7" s="626"/>
      <c r="AB7" s="626"/>
      <c r="AC7" s="626"/>
      <c r="AD7" s="627">
        <v>15211</v>
      </c>
      <c r="AE7" s="627"/>
      <c r="AF7" s="627"/>
      <c r="AG7" s="627"/>
      <c r="AH7" s="627"/>
      <c r="AI7" s="627"/>
      <c r="AJ7" s="627"/>
      <c r="AK7" s="627"/>
      <c r="AL7" s="628">
        <v>0</v>
      </c>
      <c r="AM7" s="629"/>
      <c r="AN7" s="629"/>
      <c r="AO7" s="630"/>
      <c r="AP7" s="620" t="s">
        <v>227</v>
      </c>
      <c r="AQ7" s="621"/>
      <c r="AR7" s="621"/>
      <c r="AS7" s="621"/>
      <c r="AT7" s="621"/>
      <c r="AU7" s="621"/>
      <c r="AV7" s="621"/>
      <c r="AW7" s="621"/>
      <c r="AX7" s="621"/>
      <c r="AY7" s="621"/>
      <c r="AZ7" s="621"/>
      <c r="BA7" s="621"/>
      <c r="BB7" s="621"/>
      <c r="BC7" s="621"/>
      <c r="BD7" s="621"/>
      <c r="BE7" s="621"/>
      <c r="BF7" s="622"/>
      <c r="BG7" s="623">
        <v>14477473</v>
      </c>
      <c r="BH7" s="624"/>
      <c r="BI7" s="624"/>
      <c r="BJ7" s="624"/>
      <c r="BK7" s="624"/>
      <c r="BL7" s="624"/>
      <c r="BM7" s="624"/>
      <c r="BN7" s="625"/>
      <c r="BO7" s="626">
        <v>42.7</v>
      </c>
      <c r="BP7" s="626"/>
      <c r="BQ7" s="626"/>
      <c r="BR7" s="626"/>
      <c r="BS7" s="627">
        <v>580583</v>
      </c>
      <c r="BT7" s="627"/>
      <c r="BU7" s="627"/>
      <c r="BV7" s="627"/>
      <c r="BW7" s="627"/>
      <c r="BX7" s="627"/>
      <c r="BY7" s="627"/>
      <c r="BZ7" s="627"/>
      <c r="CA7" s="627"/>
      <c r="CB7" s="631"/>
      <c r="CD7" s="620" t="s">
        <v>228</v>
      </c>
      <c r="CE7" s="621"/>
      <c r="CF7" s="621"/>
      <c r="CG7" s="621"/>
      <c r="CH7" s="621"/>
      <c r="CI7" s="621"/>
      <c r="CJ7" s="621"/>
      <c r="CK7" s="621"/>
      <c r="CL7" s="621"/>
      <c r="CM7" s="621"/>
      <c r="CN7" s="621"/>
      <c r="CO7" s="621"/>
      <c r="CP7" s="621"/>
      <c r="CQ7" s="622"/>
      <c r="CR7" s="623">
        <v>11844092</v>
      </c>
      <c r="CS7" s="624"/>
      <c r="CT7" s="624"/>
      <c r="CU7" s="624"/>
      <c r="CV7" s="624"/>
      <c r="CW7" s="624"/>
      <c r="CX7" s="624"/>
      <c r="CY7" s="625"/>
      <c r="CZ7" s="626">
        <v>8.6999999999999993</v>
      </c>
      <c r="DA7" s="626"/>
      <c r="DB7" s="626"/>
      <c r="DC7" s="626"/>
      <c r="DD7" s="632">
        <v>317238</v>
      </c>
      <c r="DE7" s="624"/>
      <c r="DF7" s="624"/>
      <c r="DG7" s="624"/>
      <c r="DH7" s="624"/>
      <c r="DI7" s="624"/>
      <c r="DJ7" s="624"/>
      <c r="DK7" s="624"/>
      <c r="DL7" s="624"/>
      <c r="DM7" s="624"/>
      <c r="DN7" s="624"/>
      <c r="DO7" s="624"/>
      <c r="DP7" s="625"/>
      <c r="DQ7" s="632">
        <v>8736227</v>
      </c>
      <c r="DR7" s="624"/>
      <c r="DS7" s="624"/>
      <c r="DT7" s="624"/>
      <c r="DU7" s="624"/>
      <c r="DV7" s="624"/>
      <c r="DW7" s="624"/>
      <c r="DX7" s="624"/>
      <c r="DY7" s="624"/>
      <c r="DZ7" s="624"/>
      <c r="EA7" s="624"/>
      <c r="EB7" s="624"/>
      <c r="EC7" s="633"/>
    </row>
    <row r="8" spans="2:143" ht="11.25" customHeight="1" x14ac:dyDescent="0.15">
      <c r="B8" s="620" t="s">
        <v>229</v>
      </c>
      <c r="C8" s="621"/>
      <c r="D8" s="621"/>
      <c r="E8" s="621"/>
      <c r="F8" s="621"/>
      <c r="G8" s="621"/>
      <c r="H8" s="621"/>
      <c r="I8" s="621"/>
      <c r="J8" s="621"/>
      <c r="K8" s="621"/>
      <c r="L8" s="621"/>
      <c r="M8" s="621"/>
      <c r="N8" s="621"/>
      <c r="O8" s="621"/>
      <c r="P8" s="621"/>
      <c r="Q8" s="622"/>
      <c r="R8" s="623">
        <v>134689</v>
      </c>
      <c r="S8" s="624"/>
      <c r="T8" s="624"/>
      <c r="U8" s="624"/>
      <c r="V8" s="624"/>
      <c r="W8" s="624"/>
      <c r="X8" s="624"/>
      <c r="Y8" s="625"/>
      <c r="Z8" s="626">
        <v>0.1</v>
      </c>
      <c r="AA8" s="626"/>
      <c r="AB8" s="626"/>
      <c r="AC8" s="626"/>
      <c r="AD8" s="627">
        <v>134689</v>
      </c>
      <c r="AE8" s="627"/>
      <c r="AF8" s="627"/>
      <c r="AG8" s="627"/>
      <c r="AH8" s="627"/>
      <c r="AI8" s="627"/>
      <c r="AJ8" s="627"/>
      <c r="AK8" s="627"/>
      <c r="AL8" s="628">
        <v>0.2</v>
      </c>
      <c r="AM8" s="629"/>
      <c r="AN8" s="629"/>
      <c r="AO8" s="630"/>
      <c r="AP8" s="620" t="s">
        <v>230</v>
      </c>
      <c r="AQ8" s="621"/>
      <c r="AR8" s="621"/>
      <c r="AS8" s="621"/>
      <c r="AT8" s="621"/>
      <c r="AU8" s="621"/>
      <c r="AV8" s="621"/>
      <c r="AW8" s="621"/>
      <c r="AX8" s="621"/>
      <c r="AY8" s="621"/>
      <c r="AZ8" s="621"/>
      <c r="BA8" s="621"/>
      <c r="BB8" s="621"/>
      <c r="BC8" s="621"/>
      <c r="BD8" s="621"/>
      <c r="BE8" s="621"/>
      <c r="BF8" s="622"/>
      <c r="BG8" s="623">
        <v>401157</v>
      </c>
      <c r="BH8" s="624"/>
      <c r="BI8" s="624"/>
      <c r="BJ8" s="624"/>
      <c r="BK8" s="624"/>
      <c r="BL8" s="624"/>
      <c r="BM8" s="624"/>
      <c r="BN8" s="625"/>
      <c r="BO8" s="626">
        <v>1.2</v>
      </c>
      <c r="BP8" s="626"/>
      <c r="BQ8" s="626"/>
      <c r="BR8" s="626"/>
      <c r="BS8" s="627" t="s">
        <v>123</v>
      </c>
      <c r="BT8" s="627"/>
      <c r="BU8" s="627"/>
      <c r="BV8" s="627"/>
      <c r="BW8" s="627"/>
      <c r="BX8" s="627"/>
      <c r="BY8" s="627"/>
      <c r="BZ8" s="627"/>
      <c r="CA8" s="627"/>
      <c r="CB8" s="631"/>
      <c r="CD8" s="620" t="s">
        <v>231</v>
      </c>
      <c r="CE8" s="621"/>
      <c r="CF8" s="621"/>
      <c r="CG8" s="621"/>
      <c r="CH8" s="621"/>
      <c r="CI8" s="621"/>
      <c r="CJ8" s="621"/>
      <c r="CK8" s="621"/>
      <c r="CL8" s="621"/>
      <c r="CM8" s="621"/>
      <c r="CN8" s="621"/>
      <c r="CO8" s="621"/>
      <c r="CP8" s="621"/>
      <c r="CQ8" s="622"/>
      <c r="CR8" s="623">
        <v>63501259</v>
      </c>
      <c r="CS8" s="624"/>
      <c r="CT8" s="624"/>
      <c r="CU8" s="624"/>
      <c r="CV8" s="624"/>
      <c r="CW8" s="624"/>
      <c r="CX8" s="624"/>
      <c r="CY8" s="625"/>
      <c r="CZ8" s="626">
        <v>46.8</v>
      </c>
      <c r="DA8" s="626"/>
      <c r="DB8" s="626"/>
      <c r="DC8" s="626"/>
      <c r="DD8" s="632">
        <v>423019</v>
      </c>
      <c r="DE8" s="624"/>
      <c r="DF8" s="624"/>
      <c r="DG8" s="624"/>
      <c r="DH8" s="624"/>
      <c r="DI8" s="624"/>
      <c r="DJ8" s="624"/>
      <c r="DK8" s="624"/>
      <c r="DL8" s="624"/>
      <c r="DM8" s="624"/>
      <c r="DN8" s="624"/>
      <c r="DO8" s="624"/>
      <c r="DP8" s="625"/>
      <c r="DQ8" s="632">
        <v>29789777</v>
      </c>
      <c r="DR8" s="624"/>
      <c r="DS8" s="624"/>
      <c r="DT8" s="624"/>
      <c r="DU8" s="624"/>
      <c r="DV8" s="624"/>
      <c r="DW8" s="624"/>
      <c r="DX8" s="624"/>
      <c r="DY8" s="624"/>
      <c r="DZ8" s="624"/>
      <c r="EA8" s="624"/>
      <c r="EB8" s="624"/>
      <c r="EC8" s="633"/>
    </row>
    <row r="9" spans="2:143" ht="11.25" customHeight="1" x14ac:dyDescent="0.15">
      <c r="B9" s="620" t="s">
        <v>232</v>
      </c>
      <c r="C9" s="621"/>
      <c r="D9" s="621"/>
      <c r="E9" s="621"/>
      <c r="F9" s="621"/>
      <c r="G9" s="621"/>
      <c r="H9" s="621"/>
      <c r="I9" s="621"/>
      <c r="J9" s="621"/>
      <c r="K9" s="621"/>
      <c r="L9" s="621"/>
      <c r="M9" s="621"/>
      <c r="N9" s="621"/>
      <c r="O9" s="621"/>
      <c r="P9" s="621"/>
      <c r="Q9" s="622"/>
      <c r="R9" s="623">
        <v>164448</v>
      </c>
      <c r="S9" s="624"/>
      <c r="T9" s="624"/>
      <c r="U9" s="624"/>
      <c r="V9" s="624"/>
      <c r="W9" s="624"/>
      <c r="X9" s="624"/>
      <c r="Y9" s="625"/>
      <c r="Z9" s="626">
        <v>0.1</v>
      </c>
      <c r="AA9" s="626"/>
      <c r="AB9" s="626"/>
      <c r="AC9" s="626"/>
      <c r="AD9" s="627">
        <v>164448</v>
      </c>
      <c r="AE9" s="627"/>
      <c r="AF9" s="627"/>
      <c r="AG9" s="627"/>
      <c r="AH9" s="627"/>
      <c r="AI9" s="627"/>
      <c r="AJ9" s="627"/>
      <c r="AK9" s="627"/>
      <c r="AL9" s="628">
        <v>0.2</v>
      </c>
      <c r="AM9" s="629"/>
      <c r="AN9" s="629"/>
      <c r="AO9" s="630"/>
      <c r="AP9" s="620" t="s">
        <v>233</v>
      </c>
      <c r="AQ9" s="621"/>
      <c r="AR9" s="621"/>
      <c r="AS9" s="621"/>
      <c r="AT9" s="621"/>
      <c r="AU9" s="621"/>
      <c r="AV9" s="621"/>
      <c r="AW9" s="621"/>
      <c r="AX9" s="621"/>
      <c r="AY9" s="621"/>
      <c r="AZ9" s="621"/>
      <c r="BA9" s="621"/>
      <c r="BB9" s="621"/>
      <c r="BC9" s="621"/>
      <c r="BD9" s="621"/>
      <c r="BE9" s="621"/>
      <c r="BF9" s="622"/>
      <c r="BG9" s="623">
        <v>11154577</v>
      </c>
      <c r="BH9" s="624"/>
      <c r="BI9" s="624"/>
      <c r="BJ9" s="624"/>
      <c r="BK9" s="624"/>
      <c r="BL9" s="624"/>
      <c r="BM9" s="624"/>
      <c r="BN9" s="625"/>
      <c r="BO9" s="626">
        <v>32.9</v>
      </c>
      <c r="BP9" s="626"/>
      <c r="BQ9" s="626"/>
      <c r="BR9" s="626"/>
      <c r="BS9" s="627" t="s">
        <v>123</v>
      </c>
      <c r="BT9" s="627"/>
      <c r="BU9" s="627"/>
      <c r="BV9" s="627"/>
      <c r="BW9" s="627"/>
      <c r="BX9" s="627"/>
      <c r="BY9" s="627"/>
      <c r="BZ9" s="627"/>
      <c r="CA9" s="627"/>
      <c r="CB9" s="631"/>
      <c r="CD9" s="620" t="s">
        <v>234</v>
      </c>
      <c r="CE9" s="621"/>
      <c r="CF9" s="621"/>
      <c r="CG9" s="621"/>
      <c r="CH9" s="621"/>
      <c r="CI9" s="621"/>
      <c r="CJ9" s="621"/>
      <c r="CK9" s="621"/>
      <c r="CL9" s="621"/>
      <c r="CM9" s="621"/>
      <c r="CN9" s="621"/>
      <c r="CO9" s="621"/>
      <c r="CP9" s="621"/>
      <c r="CQ9" s="622"/>
      <c r="CR9" s="623">
        <v>9799998</v>
      </c>
      <c r="CS9" s="624"/>
      <c r="CT9" s="624"/>
      <c r="CU9" s="624"/>
      <c r="CV9" s="624"/>
      <c r="CW9" s="624"/>
      <c r="CX9" s="624"/>
      <c r="CY9" s="625"/>
      <c r="CZ9" s="626">
        <v>7.2</v>
      </c>
      <c r="DA9" s="626"/>
      <c r="DB9" s="626"/>
      <c r="DC9" s="626"/>
      <c r="DD9" s="632">
        <v>1399115</v>
      </c>
      <c r="DE9" s="624"/>
      <c r="DF9" s="624"/>
      <c r="DG9" s="624"/>
      <c r="DH9" s="624"/>
      <c r="DI9" s="624"/>
      <c r="DJ9" s="624"/>
      <c r="DK9" s="624"/>
      <c r="DL9" s="624"/>
      <c r="DM9" s="624"/>
      <c r="DN9" s="624"/>
      <c r="DO9" s="624"/>
      <c r="DP9" s="625"/>
      <c r="DQ9" s="632">
        <v>7607290</v>
      </c>
      <c r="DR9" s="624"/>
      <c r="DS9" s="624"/>
      <c r="DT9" s="624"/>
      <c r="DU9" s="624"/>
      <c r="DV9" s="624"/>
      <c r="DW9" s="624"/>
      <c r="DX9" s="624"/>
      <c r="DY9" s="624"/>
      <c r="DZ9" s="624"/>
      <c r="EA9" s="624"/>
      <c r="EB9" s="624"/>
      <c r="EC9" s="633"/>
    </row>
    <row r="10" spans="2:143" ht="11.25" customHeight="1" x14ac:dyDescent="0.15">
      <c r="B10" s="620" t="s">
        <v>235</v>
      </c>
      <c r="C10" s="621"/>
      <c r="D10" s="621"/>
      <c r="E10" s="621"/>
      <c r="F10" s="621"/>
      <c r="G10" s="621"/>
      <c r="H10" s="621"/>
      <c r="I10" s="621"/>
      <c r="J10" s="621"/>
      <c r="K10" s="621"/>
      <c r="L10" s="621"/>
      <c r="M10" s="621"/>
      <c r="N10" s="621"/>
      <c r="O10" s="621"/>
      <c r="P10" s="621"/>
      <c r="Q10" s="622"/>
      <c r="R10" s="623" t="s">
        <v>123</v>
      </c>
      <c r="S10" s="624"/>
      <c r="T10" s="624"/>
      <c r="U10" s="624"/>
      <c r="V10" s="624"/>
      <c r="W10" s="624"/>
      <c r="X10" s="624"/>
      <c r="Y10" s="625"/>
      <c r="Z10" s="626" t="s">
        <v>123</v>
      </c>
      <c r="AA10" s="626"/>
      <c r="AB10" s="626"/>
      <c r="AC10" s="626"/>
      <c r="AD10" s="627" t="s">
        <v>123</v>
      </c>
      <c r="AE10" s="627"/>
      <c r="AF10" s="627"/>
      <c r="AG10" s="627"/>
      <c r="AH10" s="627"/>
      <c r="AI10" s="627"/>
      <c r="AJ10" s="627"/>
      <c r="AK10" s="627"/>
      <c r="AL10" s="628" t="s">
        <v>123</v>
      </c>
      <c r="AM10" s="629"/>
      <c r="AN10" s="629"/>
      <c r="AO10" s="630"/>
      <c r="AP10" s="620" t="s">
        <v>236</v>
      </c>
      <c r="AQ10" s="621"/>
      <c r="AR10" s="621"/>
      <c r="AS10" s="621"/>
      <c r="AT10" s="621"/>
      <c r="AU10" s="621"/>
      <c r="AV10" s="621"/>
      <c r="AW10" s="621"/>
      <c r="AX10" s="621"/>
      <c r="AY10" s="621"/>
      <c r="AZ10" s="621"/>
      <c r="BA10" s="621"/>
      <c r="BB10" s="621"/>
      <c r="BC10" s="621"/>
      <c r="BD10" s="621"/>
      <c r="BE10" s="621"/>
      <c r="BF10" s="622"/>
      <c r="BG10" s="623">
        <v>882749</v>
      </c>
      <c r="BH10" s="624"/>
      <c r="BI10" s="624"/>
      <c r="BJ10" s="624"/>
      <c r="BK10" s="624"/>
      <c r="BL10" s="624"/>
      <c r="BM10" s="624"/>
      <c r="BN10" s="625"/>
      <c r="BO10" s="626">
        <v>2.6</v>
      </c>
      <c r="BP10" s="626"/>
      <c r="BQ10" s="626"/>
      <c r="BR10" s="626"/>
      <c r="BS10" s="627" t="s">
        <v>123</v>
      </c>
      <c r="BT10" s="627"/>
      <c r="BU10" s="627"/>
      <c r="BV10" s="627"/>
      <c r="BW10" s="627"/>
      <c r="BX10" s="627"/>
      <c r="BY10" s="627"/>
      <c r="BZ10" s="627"/>
      <c r="CA10" s="627"/>
      <c r="CB10" s="631"/>
      <c r="CD10" s="620" t="s">
        <v>237</v>
      </c>
      <c r="CE10" s="621"/>
      <c r="CF10" s="621"/>
      <c r="CG10" s="621"/>
      <c r="CH10" s="621"/>
      <c r="CI10" s="621"/>
      <c r="CJ10" s="621"/>
      <c r="CK10" s="621"/>
      <c r="CL10" s="621"/>
      <c r="CM10" s="621"/>
      <c r="CN10" s="621"/>
      <c r="CO10" s="621"/>
      <c r="CP10" s="621"/>
      <c r="CQ10" s="622"/>
      <c r="CR10" s="623">
        <v>70851</v>
      </c>
      <c r="CS10" s="624"/>
      <c r="CT10" s="624"/>
      <c r="CU10" s="624"/>
      <c r="CV10" s="624"/>
      <c r="CW10" s="624"/>
      <c r="CX10" s="624"/>
      <c r="CY10" s="625"/>
      <c r="CZ10" s="626">
        <v>0.1</v>
      </c>
      <c r="DA10" s="626"/>
      <c r="DB10" s="626"/>
      <c r="DC10" s="626"/>
      <c r="DD10" s="632">
        <v>475</v>
      </c>
      <c r="DE10" s="624"/>
      <c r="DF10" s="624"/>
      <c r="DG10" s="624"/>
      <c r="DH10" s="624"/>
      <c r="DI10" s="624"/>
      <c r="DJ10" s="624"/>
      <c r="DK10" s="624"/>
      <c r="DL10" s="624"/>
      <c r="DM10" s="624"/>
      <c r="DN10" s="624"/>
      <c r="DO10" s="624"/>
      <c r="DP10" s="625"/>
      <c r="DQ10" s="632">
        <v>69217</v>
      </c>
      <c r="DR10" s="624"/>
      <c r="DS10" s="624"/>
      <c r="DT10" s="624"/>
      <c r="DU10" s="624"/>
      <c r="DV10" s="624"/>
      <c r="DW10" s="624"/>
      <c r="DX10" s="624"/>
      <c r="DY10" s="624"/>
      <c r="DZ10" s="624"/>
      <c r="EA10" s="624"/>
      <c r="EB10" s="624"/>
      <c r="EC10" s="633"/>
    </row>
    <row r="11" spans="2:143" ht="11.25" customHeight="1" x14ac:dyDescent="0.15">
      <c r="B11" s="620" t="s">
        <v>238</v>
      </c>
      <c r="C11" s="621"/>
      <c r="D11" s="621"/>
      <c r="E11" s="621"/>
      <c r="F11" s="621"/>
      <c r="G11" s="621"/>
      <c r="H11" s="621"/>
      <c r="I11" s="621"/>
      <c r="J11" s="621"/>
      <c r="K11" s="621"/>
      <c r="L11" s="621"/>
      <c r="M11" s="621"/>
      <c r="N11" s="621"/>
      <c r="O11" s="621"/>
      <c r="P11" s="621"/>
      <c r="Q11" s="622"/>
      <c r="R11" s="623">
        <v>7587607</v>
      </c>
      <c r="S11" s="624"/>
      <c r="T11" s="624"/>
      <c r="U11" s="624"/>
      <c r="V11" s="624"/>
      <c r="W11" s="624"/>
      <c r="X11" s="624"/>
      <c r="Y11" s="625"/>
      <c r="Z11" s="628">
        <v>5.4</v>
      </c>
      <c r="AA11" s="629"/>
      <c r="AB11" s="629"/>
      <c r="AC11" s="635"/>
      <c r="AD11" s="632">
        <v>7587607</v>
      </c>
      <c r="AE11" s="624"/>
      <c r="AF11" s="624"/>
      <c r="AG11" s="624"/>
      <c r="AH11" s="624"/>
      <c r="AI11" s="624"/>
      <c r="AJ11" s="624"/>
      <c r="AK11" s="625"/>
      <c r="AL11" s="628">
        <v>10.4</v>
      </c>
      <c r="AM11" s="629"/>
      <c r="AN11" s="629"/>
      <c r="AO11" s="630"/>
      <c r="AP11" s="620" t="s">
        <v>239</v>
      </c>
      <c r="AQ11" s="621"/>
      <c r="AR11" s="621"/>
      <c r="AS11" s="621"/>
      <c r="AT11" s="621"/>
      <c r="AU11" s="621"/>
      <c r="AV11" s="621"/>
      <c r="AW11" s="621"/>
      <c r="AX11" s="621"/>
      <c r="AY11" s="621"/>
      <c r="AZ11" s="621"/>
      <c r="BA11" s="621"/>
      <c r="BB11" s="621"/>
      <c r="BC11" s="621"/>
      <c r="BD11" s="621"/>
      <c r="BE11" s="621"/>
      <c r="BF11" s="622"/>
      <c r="BG11" s="623">
        <v>2038990</v>
      </c>
      <c r="BH11" s="624"/>
      <c r="BI11" s="624"/>
      <c r="BJ11" s="624"/>
      <c r="BK11" s="624"/>
      <c r="BL11" s="624"/>
      <c r="BM11" s="624"/>
      <c r="BN11" s="625"/>
      <c r="BO11" s="626">
        <v>6</v>
      </c>
      <c r="BP11" s="626"/>
      <c r="BQ11" s="626"/>
      <c r="BR11" s="626"/>
      <c r="BS11" s="627">
        <v>580583</v>
      </c>
      <c r="BT11" s="627"/>
      <c r="BU11" s="627"/>
      <c r="BV11" s="627"/>
      <c r="BW11" s="627"/>
      <c r="BX11" s="627"/>
      <c r="BY11" s="627"/>
      <c r="BZ11" s="627"/>
      <c r="CA11" s="627"/>
      <c r="CB11" s="631"/>
      <c r="CD11" s="620" t="s">
        <v>240</v>
      </c>
      <c r="CE11" s="621"/>
      <c r="CF11" s="621"/>
      <c r="CG11" s="621"/>
      <c r="CH11" s="621"/>
      <c r="CI11" s="621"/>
      <c r="CJ11" s="621"/>
      <c r="CK11" s="621"/>
      <c r="CL11" s="621"/>
      <c r="CM11" s="621"/>
      <c r="CN11" s="621"/>
      <c r="CO11" s="621"/>
      <c r="CP11" s="621"/>
      <c r="CQ11" s="622"/>
      <c r="CR11" s="623">
        <v>1538288</v>
      </c>
      <c r="CS11" s="624"/>
      <c r="CT11" s="624"/>
      <c r="CU11" s="624"/>
      <c r="CV11" s="624"/>
      <c r="CW11" s="624"/>
      <c r="CX11" s="624"/>
      <c r="CY11" s="625"/>
      <c r="CZ11" s="626">
        <v>1.1000000000000001</v>
      </c>
      <c r="DA11" s="626"/>
      <c r="DB11" s="626"/>
      <c r="DC11" s="626"/>
      <c r="DD11" s="632">
        <v>154816</v>
      </c>
      <c r="DE11" s="624"/>
      <c r="DF11" s="624"/>
      <c r="DG11" s="624"/>
      <c r="DH11" s="624"/>
      <c r="DI11" s="624"/>
      <c r="DJ11" s="624"/>
      <c r="DK11" s="624"/>
      <c r="DL11" s="624"/>
      <c r="DM11" s="624"/>
      <c r="DN11" s="624"/>
      <c r="DO11" s="624"/>
      <c r="DP11" s="625"/>
      <c r="DQ11" s="632">
        <v>1175573</v>
      </c>
      <c r="DR11" s="624"/>
      <c r="DS11" s="624"/>
      <c r="DT11" s="624"/>
      <c r="DU11" s="624"/>
      <c r="DV11" s="624"/>
      <c r="DW11" s="624"/>
      <c r="DX11" s="624"/>
      <c r="DY11" s="624"/>
      <c r="DZ11" s="624"/>
      <c r="EA11" s="624"/>
      <c r="EB11" s="624"/>
      <c r="EC11" s="633"/>
    </row>
    <row r="12" spans="2:143" ht="11.25" customHeight="1" x14ac:dyDescent="0.15">
      <c r="B12" s="620" t="s">
        <v>241</v>
      </c>
      <c r="C12" s="621"/>
      <c r="D12" s="621"/>
      <c r="E12" s="621"/>
      <c r="F12" s="621"/>
      <c r="G12" s="621"/>
      <c r="H12" s="621"/>
      <c r="I12" s="621"/>
      <c r="J12" s="621"/>
      <c r="K12" s="621"/>
      <c r="L12" s="621"/>
      <c r="M12" s="621"/>
      <c r="N12" s="621"/>
      <c r="O12" s="621"/>
      <c r="P12" s="621"/>
      <c r="Q12" s="622"/>
      <c r="R12" s="623">
        <v>22687</v>
      </c>
      <c r="S12" s="624"/>
      <c r="T12" s="624"/>
      <c r="U12" s="624"/>
      <c r="V12" s="624"/>
      <c r="W12" s="624"/>
      <c r="X12" s="624"/>
      <c r="Y12" s="625"/>
      <c r="Z12" s="626">
        <v>0</v>
      </c>
      <c r="AA12" s="626"/>
      <c r="AB12" s="626"/>
      <c r="AC12" s="626"/>
      <c r="AD12" s="627">
        <v>22687</v>
      </c>
      <c r="AE12" s="627"/>
      <c r="AF12" s="627"/>
      <c r="AG12" s="627"/>
      <c r="AH12" s="627"/>
      <c r="AI12" s="627"/>
      <c r="AJ12" s="627"/>
      <c r="AK12" s="627"/>
      <c r="AL12" s="628">
        <v>0</v>
      </c>
      <c r="AM12" s="629"/>
      <c r="AN12" s="629"/>
      <c r="AO12" s="630"/>
      <c r="AP12" s="620" t="s">
        <v>242</v>
      </c>
      <c r="AQ12" s="621"/>
      <c r="AR12" s="621"/>
      <c r="AS12" s="621"/>
      <c r="AT12" s="621"/>
      <c r="AU12" s="621"/>
      <c r="AV12" s="621"/>
      <c r="AW12" s="621"/>
      <c r="AX12" s="621"/>
      <c r="AY12" s="621"/>
      <c r="AZ12" s="621"/>
      <c r="BA12" s="621"/>
      <c r="BB12" s="621"/>
      <c r="BC12" s="621"/>
      <c r="BD12" s="621"/>
      <c r="BE12" s="621"/>
      <c r="BF12" s="622"/>
      <c r="BG12" s="623">
        <v>16275747</v>
      </c>
      <c r="BH12" s="624"/>
      <c r="BI12" s="624"/>
      <c r="BJ12" s="624"/>
      <c r="BK12" s="624"/>
      <c r="BL12" s="624"/>
      <c r="BM12" s="624"/>
      <c r="BN12" s="625"/>
      <c r="BO12" s="626">
        <v>48</v>
      </c>
      <c r="BP12" s="626"/>
      <c r="BQ12" s="626"/>
      <c r="BR12" s="626"/>
      <c r="BS12" s="627">
        <v>2001257</v>
      </c>
      <c r="BT12" s="627"/>
      <c r="BU12" s="627"/>
      <c r="BV12" s="627"/>
      <c r="BW12" s="627"/>
      <c r="BX12" s="627"/>
      <c r="BY12" s="627"/>
      <c r="BZ12" s="627"/>
      <c r="CA12" s="627"/>
      <c r="CB12" s="631"/>
      <c r="CD12" s="620" t="s">
        <v>243</v>
      </c>
      <c r="CE12" s="621"/>
      <c r="CF12" s="621"/>
      <c r="CG12" s="621"/>
      <c r="CH12" s="621"/>
      <c r="CI12" s="621"/>
      <c r="CJ12" s="621"/>
      <c r="CK12" s="621"/>
      <c r="CL12" s="621"/>
      <c r="CM12" s="621"/>
      <c r="CN12" s="621"/>
      <c r="CO12" s="621"/>
      <c r="CP12" s="621"/>
      <c r="CQ12" s="622"/>
      <c r="CR12" s="623">
        <v>1960778</v>
      </c>
      <c r="CS12" s="624"/>
      <c r="CT12" s="624"/>
      <c r="CU12" s="624"/>
      <c r="CV12" s="624"/>
      <c r="CW12" s="624"/>
      <c r="CX12" s="624"/>
      <c r="CY12" s="625"/>
      <c r="CZ12" s="626">
        <v>1.4</v>
      </c>
      <c r="DA12" s="626"/>
      <c r="DB12" s="626"/>
      <c r="DC12" s="626"/>
      <c r="DD12" s="632">
        <v>3146</v>
      </c>
      <c r="DE12" s="624"/>
      <c r="DF12" s="624"/>
      <c r="DG12" s="624"/>
      <c r="DH12" s="624"/>
      <c r="DI12" s="624"/>
      <c r="DJ12" s="624"/>
      <c r="DK12" s="624"/>
      <c r="DL12" s="624"/>
      <c r="DM12" s="624"/>
      <c r="DN12" s="624"/>
      <c r="DO12" s="624"/>
      <c r="DP12" s="625"/>
      <c r="DQ12" s="632">
        <v>1658331</v>
      </c>
      <c r="DR12" s="624"/>
      <c r="DS12" s="624"/>
      <c r="DT12" s="624"/>
      <c r="DU12" s="624"/>
      <c r="DV12" s="624"/>
      <c r="DW12" s="624"/>
      <c r="DX12" s="624"/>
      <c r="DY12" s="624"/>
      <c r="DZ12" s="624"/>
      <c r="EA12" s="624"/>
      <c r="EB12" s="624"/>
      <c r="EC12" s="633"/>
    </row>
    <row r="13" spans="2:143" ht="11.25" customHeight="1" x14ac:dyDescent="0.15">
      <c r="B13" s="620" t="s">
        <v>244</v>
      </c>
      <c r="C13" s="621"/>
      <c r="D13" s="621"/>
      <c r="E13" s="621"/>
      <c r="F13" s="621"/>
      <c r="G13" s="621"/>
      <c r="H13" s="621"/>
      <c r="I13" s="621"/>
      <c r="J13" s="621"/>
      <c r="K13" s="621"/>
      <c r="L13" s="621"/>
      <c r="M13" s="621"/>
      <c r="N13" s="621"/>
      <c r="O13" s="621"/>
      <c r="P13" s="621"/>
      <c r="Q13" s="622"/>
      <c r="R13" s="623" t="s">
        <v>123</v>
      </c>
      <c r="S13" s="624"/>
      <c r="T13" s="624"/>
      <c r="U13" s="624"/>
      <c r="V13" s="624"/>
      <c r="W13" s="624"/>
      <c r="X13" s="624"/>
      <c r="Y13" s="625"/>
      <c r="Z13" s="626" t="s">
        <v>123</v>
      </c>
      <c r="AA13" s="626"/>
      <c r="AB13" s="626"/>
      <c r="AC13" s="626"/>
      <c r="AD13" s="627" t="s">
        <v>123</v>
      </c>
      <c r="AE13" s="627"/>
      <c r="AF13" s="627"/>
      <c r="AG13" s="627"/>
      <c r="AH13" s="627"/>
      <c r="AI13" s="627"/>
      <c r="AJ13" s="627"/>
      <c r="AK13" s="627"/>
      <c r="AL13" s="628" t="s">
        <v>123</v>
      </c>
      <c r="AM13" s="629"/>
      <c r="AN13" s="629"/>
      <c r="AO13" s="630"/>
      <c r="AP13" s="620" t="s">
        <v>245</v>
      </c>
      <c r="AQ13" s="621"/>
      <c r="AR13" s="621"/>
      <c r="AS13" s="621"/>
      <c r="AT13" s="621"/>
      <c r="AU13" s="621"/>
      <c r="AV13" s="621"/>
      <c r="AW13" s="621"/>
      <c r="AX13" s="621"/>
      <c r="AY13" s="621"/>
      <c r="AZ13" s="621"/>
      <c r="BA13" s="621"/>
      <c r="BB13" s="621"/>
      <c r="BC13" s="621"/>
      <c r="BD13" s="621"/>
      <c r="BE13" s="621"/>
      <c r="BF13" s="622"/>
      <c r="BG13" s="623">
        <v>16131079</v>
      </c>
      <c r="BH13" s="624"/>
      <c r="BI13" s="624"/>
      <c r="BJ13" s="624"/>
      <c r="BK13" s="624"/>
      <c r="BL13" s="624"/>
      <c r="BM13" s="624"/>
      <c r="BN13" s="625"/>
      <c r="BO13" s="626">
        <v>47.6</v>
      </c>
      <c r="BP13" s="626"/>
      <c r="BQ13" s="626"/>
      <c r="BR13" s="626"/>
      <c r="BS13" s="627">
        <v>2001257</v>
      </c>
      <c r="BT13" s="627"/>
      <c r="BU13" s="627"/>
      <c r="BV13" s="627"/>
      <c r="BW13" s="627"/>
      <c r="BX13" s="627"/>
      <c r="BY13" s="627"/>
      <c r="BZ13" s="627"/>
      <c r="CA13" s="627"/>
      <c r="CB13" s="631"/>
      <c r="CD13" s="620" t="s">
        <v>246</v>
      </c>
      <c r="CE13" s="621"/>
      <c r="CF13" s="621"/>
      <c r="CG13" s="621"/>
      <c r="CH13" s="621"/>
      <c r="CI13" s="621"/>
      <c r="CJ13" s="621"/>
      <c r="CK13" s="621"/>
      <c r="CL13" s="621"/>
      <c r="CM13" s="621"/>
      <c r="CN13" s="621"/>
      <c r="CO13" s="621"/>
      <c r="CP13" s="621"/>
      <c r="CQ13" s="622"/>
      <c r="CR13" s="623">
        <v>14898238</v>
      </c>
      <c r="CS13" s="624"/>
      <c r="CT13" s="624"/>
      <c r="CU13" s="624"/>
      <c r="CV13" s="624"/>
      <c r="CW13" s="624"/>
      <c r="CX13" s="624"/>
      <c r="CY13" s="625"/>
      <c r="CZ13" s="626">
        <v>11</v>
      </c>
      <c r="DA13" s="626"/>
      <c r="DB13" s="626"/>
      <c r="DC13" s="626"/>
      <c r="DD13" s="632">
        <v>2305058</v>
      </c>
      <c r="DE13" s="624"/>
      <c r="DF13" s="624"/>
      <c r="DG13" s="624"/>
      <c r="DH13" s="624"/>
      <c r="DI13" s="624"/>
      <c r="DJ13" s="624"/>
      <c r="DK13" s="624"/>
      <c r="DL13" s="624"/>
      <c r="DM13" s="624"/>
      <c r="DN13" s="624"/>
      <c r="DO13" s="624"/>
      <c r="DP13" s="625"/>
      <c r="DQ13" s="632">
        <v>11270841</v>
      </c>
      <c r="DR13" s="624"/>
      <c r="DS13" s="624"/>
      <c r="DT13" s="624"/>
      <c r="DU13" s="624"/>
      <c r="DV13" s="624"/>
      <c r="DW13" s="624"/>
      <c r="DX13" s="624"/>
      <c r="DY13" s="624"/>
      <c r="DZ13" s="624"/>
      <c r="EA13" s="624"/>
      <c r="EB13" s="624"/>
      <c r="EC13" s="633"/>
    </row>
    <row r="14" spans="2:143" ht="11.25" customHeight="1" x14ac:dyDescent="0.15">
      <c r="B14" s="620" t="s">
        <v>247</v>
      </c>
      <c r="C14" s="621"/>
      <c r="D14" s="621"/>
      <c r="E14" s="621"/>
      <c r="F14" s="621"/>
      <c r="G14" s="621"/>
      <c r="H14" s="621"/>
      <c r="I14" s="621"/>
      <c r="J14" s="621"/>
      <c r="K14" s="621"/>
      <c r="L14" s="621"/>
      <c r="M14" s="621"/>
      <c r="N14" s="621"/>
      <c r="O14" s="621"/>
      <c r="P14" s="621"/>
      <c r="Q14" s="622"/>
      <c r="R14" s="623" t="s">
        <v>123</v>
      </c>
      <c r="S14" s="624"/>
      <c r="T14" s="624"/>
      <c r="U14" s="624"/>
      <c r="V14" s="624"/>
      <c r="W14" s="624"/>
      <c r="X14" s="624"/>
      <c r="Y14" s="625"/>
      <c r="Z14" s="626" t="s">
        <v>123</v>
      </c>
      <c r="AA14" s="626"/>
      <c r="AB14" s="626"/>
      <c r="AC14" s="626"/>
      <c r="AD14" s="627" t="s">
        <v>123</v>
      </c>
      <c r="AE14" s="627"/>
      <c r="AF14" s="627"/>
      <c r="AG14" s="627"/>
      <c r="AH14" s="627"/>
      <c r="AI14" s="627"/>
      <c r="AJ14" s="627"/>
      <c r="AK14" s="627"/>
      <c r="AL14" s="628" t="s">
        <v>123</v>
      </c>
      <c r="AM14" s="629"/>
      <c r="AN14" s="629"/>
      <c r="AO14" s="630"/>
      <c r="AP14" s="620" t="s">
        <v>248</v>
      </c>
      <c r="AQ14" s="621"/>
      <c r="AR14" s="621"/>
      <c r="AS14" s="621"/>
      <c r="AT14" s="621"/>
      <c r="AU14" s="621"/>
      <c r="AV14" s="621"/>
      <c r="AW14" s="621"/>
      <c r="AX14" s="621"/>
      <c r="AY14" s="621"/>
      <c r="AZ14" s="621"/>
      <c r="BA14" s="621"/>
      <c r="BB14" s="621"/>
      <c r="BC14" s="621"/>
      <c r="BD14" s="621"/>
      <c r="BE14" s="621"/>
      <c r="BF14" s="622"/>
      <c r="BG14" s="623">
        <v>887337</v>
      </c>
      <c r="BH14" s="624"/>
      <c r="BI14" s="624"/>
      <c r="BJ14" s="624"/>
      <c r="BK14" s="624"/>
      <c r="BL14" s="624"/>
      <c r="BM14" s="624"/>
      <c r="BN14" s="625"/>
      <c r="BO14" s="626">
        <v>2.6</v>
      </c>
      <c r="BP14" s="626"/>
      <c r="BQ14" s="626"/>
      <c r="BR14" s="626"/>
      <c r="BS14" s="627" t="s">
        <v>123</v>
      </c>
      <c r="BT14" s="627"/>
      <c r="BU14" s="627"/>
      <c r="BV14" s="627"/>
      <c r="BW14" s="627"/>
      <c r="BX14" s="627"/>
      <c r="BY14" s="627"/>
      <c r="BZ14" s="627"/>
      <c r="CA14" s="627"/>
      <c r="CB14" s="631"/>
      <c r="CD14" s="620" t="s">
        <v>249</v>
      </c>
      <c r="CE14" s="621"/>
      <c r="CF14" s="621"/>
      <c r="CG14" s="621"/>
      <c r="CH14" s="621"/>
      <c r="CI14" s="621"/>
      <c r="CJ14" s="621"/>
      <c r="CK14" s="621"/>
      <c r="CL14" s="621"/>
      <c r="CM14" s="621"/>
      <c r="CN14" s="621"/>
      <c r="CO14" s="621"/>
      <c r="CP14" s="621"/>
      <c r="CQ14" s="622"/>
      <c r="CR14" s="623">
        <v>4223909</v>
      </c>
      <c r="CS14" s="624"/>
      <c r="CT14" s="624"/>
      <c r="CU14" s="624"/>
      <c r="CV14" s="624"/>
      <c r="CW14" s="624"/>
      <c r="CX14" s="624"/>
      <c r="CY14" s="625"/>
      <c r="CZ14" s="626">
        <v>3.1</v>
      </c>
      <c r="DA14" s="626"/>
      <c r="DB14" s="626"/>
      <c r="DC14" s="626"/>
      <c r="DD14" s="632" t="s">
        <v>123</v>
      </c>
      <c r="DE14" s="624"/>
      <c r="DF14" s="624"/>
      <c r="DG14" s="624"/>
      <c r="DH14" s="624"/>
      <c r="DI14" s="624"/>
      <c r="DJ14" s="624"/>
      <c r="DK14" s="624"/>
      <c r="DL14" s="624"/>
      <c r="DM14" s="624"/>
      <c r="DN14" s="624"/>
      <c r="DO14" s="624"/>
      <c r="DP14" s="625"/>
      <c r="DQ14" s="632">
        <v>4033328</v>
      </c>
      <c r="DR14" s="624"/>
      <c r="DS14" s="624"/>
      <c r="DT14" s="624"/>
      <c r="DU14" s="624"/>
      <c r="DV14" s="624"/>
      <c r="DW14" s="624"/>
      <c r="DX14" s="624"/>
      <c r="DY14" s="624"/>
      <c r="DZ14" s="624"/>
      <c r="EA14" s="624"/>
      <c r="EB14" s="624"/>
      <c r="EC14" s="633"/>
    </row>
    <row r="15" spans="2:143" ht="11.25" customHeight="1" x14ac:dyDescent="0.15">
      <c r="B15" s="620" t="s">
        <v>250</v>
      </c>
      <c r="C15" s="621"/>
      <c r="D15" s="621"/>
      <c r="E15" s="621"/>
      <c r="F15" s="621"/>
      <c r="G15" s="621"/>
      <c r="H15" s="621"/>
      <c r="I15" s="621"/>
      <c r="J15" s="621"/>
      <c r="K15" s="621"/>
      <c r="L15" s="621"/>
      <c r="M15" s="621"/>
      <c r="N15" s="621"/>
      <c r="O15" s="621"/>
      <c r="P15" s="621"/>
      <c r="Q15" s="622"/>
      <c r="R15" s="623">
        <v>89592</v>
      </c>
      <c r="S15" s="624"/>
      <c r="T15" s="624"/>
      <c r="U15" s="624"/>
      <c r="V15" s="624"/>
      <c r="W15" s="624"/>
      <c r="X15" s="624"/>
      <c r="Y15" s="625"/>
      <c r="Z15" s="626">
        <v>0.1</v>
      </c>
      <c r="AA15" s="626"/>
      <c r="AB15" s="626"/>
      <c r="AC15" s="626"/>
      <c r="AD15" s="627">
        <v>89592</v>
      </c>
      <c r="AE15" s="627"/>
      <c r="AF15" s="627"/>
      <c r="AG15" s="627"/>
      <c r="AH15" s="627"/>
      <c r="AI15" s="627"/>
      <c r="AJ15" s="627"/>
      <c r="AK15" s="627"/>
      <c r="AL15" s="628">
        <v>0.1</v>
      </c>
      <c r="AM15" s="629"/>
      <c r="AN15" s="629"/>
      <c r="AO15" s="630"/>
      <c r="AP15" s="620" t="s">
        <v>251</v>
      </c>
      <c r="AQ15" s="621"/>
      <c r="AR15" s="621"/>
      <c r="AS15" s="621"/>
      <c r="AT15" s="621"/>
      <c r="AU15" s="621"/>
      <c r="AV15" s="621"/>
      <c r="AW15" s="621"/>
      <c r="AX15" s="621"/>
      <c r="AY15" s="621"/>
      <c r="AZ15" s="621"/>
      <c r="BA15" s="621"/>
      <c r="BB15" s="621"/>
      <c r="BC15" s="621"/>
      <c r="BD15" s="621"/>
      <c r="BE15" s="621"/>
      <c r="BF15" s="622"/>
      <c r="BG15" s="623">
        <v>2207709</v>
      </c>
      <c r="BH15" s="624"/>
      <c r="BI15" s="624"/>
      <c r="BJ15" s="624"/>
      <c r="BK15" s="624"/>
      <c r="BL15" s="624"/>
      <c r="BM15" s="624"/>
      <c r="BN15" s="625"/>
      <c r="BO15" s="626">
        <v>6.5</v>
      </c>
      <c r="BP15" s="626"/>
      <c r="BQ15" s="626"/>
      <c r="BR15" s="626"/>
      <c r="BS15" s="627" t="s">
        <v>123</v>
      </c>
      <c r="BT15" s="627"/>
      <c r="BU15" s="627"/>
      <c r="BV15" s="627"/>
      <c r="BW15" s="627"/>
      <c r="BX15" s="627"/>
      <c r="BY15" s="627"/>
      <c r="BZ15" s="627"/>
      <c r="CA15" s="627"/>
      <c r="CB15" s="631"/>
      <c r="CD15" s="620" t="s">
        <v>252</v>
      </c>
      <c r="CE15" s="621"/>
      <c r="CF15" s="621"/>
      <c r="CG15" s="621"/>
      <c r="CH15" s="621"/>
      <c r="CI15" s="621"/>
      <c r="CJ15" s="621"/>
      <c r="CK15" s="621"/>
      <c r="CL15" s="621"/>
      <c r="CM15" s="621"/>
      <c r="CN15" s="621"/>
      <c r="CO15" s="621"/>
      <c r="CP15" s="621"/>
      <c r="CQ15" s="622"/>
      <c r="CR15" s="623">
        <v>13712529</v>
      </c>
      <c r="CS15" s="624"/>
      <c r="CT15" s="624"/>
      <c r="CU15" s="624"/>
      <c r="CV15" s="624"/>
      <c r="CW15" s="624"/>
      <c r="CX15" s="624"/>
      <c r="CY15" s="625"/>
      <c r="CZ15" s="626">
        <v>10.1</v>
      </c>
      <c r="DA15" s="626"/>
      <c r="DB15" s="626"/>
      <c r="DC15" s="626"/>
      <c r="DD15" s="632">
        <v>1994142</v>
      </c>
      <c r="DE15" s="624"/>
      <c r="DF15" s="624"/>
      <c r="DG15" s="624"/>
      <c r="DH15" s="624"/>
      <c r="DI15" s="624"/>
      <c r="DJ15" s="624"/>
      <c r="DK15" s="624"/>
      <c r="DL15" s="624"/>
      <c r="DM15" s="624"/>
      <c r="DN15" s="624"/>
      <c r="DO15" s="624"/>
      <c r="DP15" s="625"/>
      <c r="DQ15" s="632">
        <v>10808381</v>
      </c>
      <c r="DR15" s="624"/>
      <c r="DS15" s="624"/>
      <c r="DT15" s="624"/>
      <c r="DU15" s="624"/>
      <c r="DV15" s="624"/>
      <c r="DW15" s="624"/>
      <c r="DX15" s="624"/>
      <c r="DY15" s="624"/>
      <c r="DZ15" s="624"/>
      <c r="EA15" s="624"/>
      <c r="EB15" s="624"/>
      <c r="EC15" s="633"/>
    </row>
    <row r="16" spans="2:143" ht="11.25" customHeight="1" x14ac:dyDescent="0.15">
      <c r="B16" s="620" t="s">
        <v>253</v>
      </c>
      <c r="C16" s="621"/>
      <c r="D16" s="621"/>
      <c r="E16" s="621"/>
      <c r="F16" s="621"/>
      <c r="G16" s="621"/>
      <c r="H16" s="621"/>
      <c r="I16" s="621"/>
      <c r="J16" s="621"/>
      <c r="K16" s="621"/>
      <c r="L16" s="621"/>
      <c r="M16" s="621"/>
      <c r="N16" s="621"/>
      <c r="O16" s="621"/>
      <c r="P16" s="621"/>
      <c r="Q16" s="622"/>
      <c r="R16" s="623">
        <v>512788</v>
      </c>
      <c r="S16" s="624"/>
      <c r="T16" s="624"/>
      <c r="U16" s="624"/>
      <c r="V16" s="624"/>
      <c r="W16" s="624"/>
      <c r="X16" s="624"/>
      <c r="Y16" s="625"/>
      <c r="Z16" s="626">
        <v>0.4</v>
      </c>
      <c r="AA16" s="626"/>
      <c r="AB16" s="626"/>
      <c r="AC16" s="626"/>
      <c r="AD16" s="627">
        <v>512788</v>
      </c>
      <c r="AE16" s="627"/>
      <c r="AF16" s="627"/>
      <c r="AG16" s="627"/>
      <c r="AH16" s="627"/>
      <c r="AI16" s="627"/>
      <c r="AJ16" s="627"/>
      <c r="AK16" s="627"/>
      <c r="AL16" s="628">
        <v>0.7</v>
      </c>
      <c r="AM16" s="629"/>
      <c r="AN16" s="629"/>
      <c r="AO16" s="630"/>
      <c r="AP16" s="620" t="s">
        <v>254</v>
      </c>
      <c r="AQ16" s="621"/>
      <c r="AR16" s="621"/>
      <c r="AS16" s="621"/>
      <c r="AT16" s="621"/>
      <c r="AU16" s="621"/>
      <c r="AV16" s="621"/>
      <c r="AW16" s="621"/>
      <c r="AX16" s="621"/>
      <c r="AY16" s="621"/>
      <c r="AZ16" s="621"/>
      <c r="BA16" s="621"/>
      <c r="BB16" s="621"/>
      <c r="BC16" s="621"/>
      <c r="BD16" s="621"/>
      <c r="BE16" s="621"/>
      <c r="BF16" s="622"/>
      <c r="BG16" s="623">
        <v>312</v>
      </c>
      <c r="BH16" s="624"/>
      <c r="BI16" s="624"/>
      <c r="BJ16" s="624"/>
      <c r="BK16" s="624"/>
      <c r="BL16" s="624"/>
      <c r="BM16" s="624"/>
      <c r="BN16" s="625"/>
      <c r="BO16" s="626">
        <v>0</v>
      </c>
      <c r="BP16" s="626"/>
      <c r="BQ16" s="626"/>
      <c r="BR16" s="626"/>
      <c r="BS16" s="627" t="s">
        <v>123</v>
      </c>
      <c r="BT16" s="627"/>
      <c r="BU16" s="627"/>
      <c r="BV16" s="627"/>
      <c r="BW16" s="627"/>
      <c r="BX16" s="627"/>
      <c r="BY16" s="627"/>
      <c r="BZ16" s="627"/>
      <c r="CA16" s="627"/>
      <c r="CB16" s="631"/>
      <c r="CD16" s="620" t="s">
        <v>255</v>
      </c>
      <c r="CE16" s="621"/>
      <c r="CF16" s="621"/>
      <c r="CG16" s="621"/>
      <c r="CH16" s="621"/>
      <c r="CI16" s="621"/>
      <c r="CJ16" s="621"/>
      <c r="CK16" s="621"/>
      <c r="CL16" s="621"/>
      <c r="CM16" s="621"/>
      <c r="CN16" s="621"/>
      <c r="CO16" s="621"/>
      <c r="CP16" s="621"/>
      <c r="CQ16" s="622"/>
      <c r="CR16" s="623" t="s">
        <v>123</v>
      </c>
      <c r="CS16" s="624"/>
      <c r="CT16" s="624"/>
      <c r="CU16" s="624"/>
      <c r="CV16" s="624"/>
      <c r="CW16" s="624"/>
      <c r="CX16" s="624"/>
      <c r="CY16" s="625"/>
      <c r="CZ16" s="626" t="s">
        <v>123</v>
      </c>
      <c r="DA16" s="626"/>
      <c r="DB16" s="626"/>
      <c r="DC16" s="626"/>
      <c r="DD16" s="632" t="s">
        <v>123</v>
      </c>
      <c r="DE16" s="624"/>
      <c r="DF16" s="624"/>
      <c r="DG16" s="624"/>
      <c r="DH16" s="624"/>
      <c r="DI16" s="624"/>
      <c r="DJ16" s="624"/>
      <c r="DK16" s="624"/>
      <c r="DL16" s="624"/>
      <c r="DM16" s="624"/>
      <c r="DN16" s="624"/>
      <c r="DO16" s="624"/>
      <c r="DP16" s="625"/>
      <c r="DQ16" s="632" t="s">
        <v>123</v>
      </c>
      <c r="DR16" s="624"/>
      <c r="DS16" s="624"/>
      <c r="DT16" s="624"/>
      <c r="DU16" s="624"/>
      <c r="DV16" s="624"/>
      <c r="DW16" s="624"/>
      <c r="DX16" s="624"/>
      <c r="DY16" s="624"/>
      <c r="DZ16" s="624"/>
      <c r="EA16" s="624"/>
      <c r="EB16" s="624"/>
      <c r="EC16" s="633"/>
    </row>
    <row r="17" spans="2:133" ht="11.25" customHeight="1" x14ac:dyDescent="0.15">
      <c r="B17" s="620" t="s">
        <v>256</v>
      </c>
      <c r="C17" s="621"/>
      <c r="D17" s="621"/>
      <c r="E17" s="621"/>
      <c r="F17" s="621"/>
      <c r="G17" s="621"/>
      <c r="H17" s="621"/>
      <c r="I17" s="621"/>
      <c r="J17" s="621"/>
      <c r="K17" s="621"/>
      <c r="L17" s="621"/>
      <c r="M17" s="621"/>
      <c r="N17" s="621"/>
      <c r="O17" s="621"/>
      <c r="P17" s="621"/>
      <c r="Q17" s="622"/>
      <c r="R17" s="623">
        <v>1390931</v>
      </c>
      <c r="S17" s="624"/>
      <c r="T17" s="624"/>
      <c r="U17" s="624"/>
      <c r="V17" s="624"/>
      <c r="W17" s="624"/>
      <c r="X17" s="624"/>
      <c r="Y17" s="625"/>
      <c r="Z17" s="626">
        <v>1</v>
      </c>
      <c r="AA17" s="626"/>
      <c r="AB17" s="626"/>
      <c r="AC17" s="626"/>
      <c r="AD17" s="627">
        <v>1390931</v>
      </c>
      <c r="AE17" s="627"/>
      <c r="AF17" s="627"/>
      <c r="AG17" s="627"/>
      <c r="AH17" s="627"/>
      <c r="AI17" s="627"/>
      <c r="AJ17" s="627"/>
      <c r="AK17" s="627"/>
      <c r="AL17" s="628">
        <v>1.9</v>
      </c>
      <c r="AM17" s="629"/>
      <c r="AN17" s="629"/>
      <c r="AO17" s="630"/>
      <c r="AP17" s="620" t="s">
        <v>257</v>
      </c>
      <c r="AQ17" s="621"/>
      <c r="AR17" s="621"/>
      <c r="AS17" s="621"/>
      <c r="AT17" s="621"/>
      <c r="AU17" s="621"/>
      <c r="AV17" s="621"/>
      <c r="AW17" s="621"/>
      <c r="AX17" s="621"/>
      <c r="AY17" s="621"/>
      <c r="AZ17" s="621"/>
      <c r="BA17" s="621"/>
      <c r="BB17" s="621"/>
      <c r="BC17" s="621"/>
      <c r="BD17" s="621"/>
      <c r="BE17" s="621"/>
      <c r="BF17" s="622"/>
      <c r="BG17" s="623" t="s">
        <v>123</v>
      </c>
      <c r="BH17" s="624"/>
      <c r="BI17" s="624"/>
      <c r="BJ17" s="624"/>
      <c r="BK17" s="624"/>
      <c r="BL17" s="624"/>
      <c r="BM17" s="624"/>
      <c r="BN17" s="625"/>
      <c r="BO17" s="626" t="s">
        <v>123</v>
      </c>
      <c r="BP17" s="626"/>
      <c r="BQ17" s="626"/>
      <c r="BR17" s="626"/>
      <c r="BS17" s="627" t="s">
        <v>123</v>
      </c>
      <c r="BT17" s="627"/>
      <c r="BU17" s="627"/>
      <c r="BV17" s="627"/>
      <c r="BW17" s="627"/>
      <c r="BX17" s="627"/>
      <c r="BY17" s="627"/>
      <c r="BZ17" s="627"/>
      <c r="CA17" s="627"/>
      <c r="CB17" s="631"/>
      <c r="CD17" s="620" t="s">
        <v>258</v>
      </c>
      <c r="CE17" s="621"/>
      <c r="CF17" s="621"/>
      <c r="CG17" s="621"/>
      <c r="CH17" s="621"/>
      <c r="CI17" s="621"/>
      <c r="CJ17" s="621"/>
      <c r="CK17" s="621"/>
      <c r="CL17" s="621"/>
      <c r="CM17" s="621"/>
      <c r="CN17" s="621"/>
      <c r="CO17" s="621"/>
      <c r="CP17" s="621"/>
      <c r="CQ17" s="622"/>
      <c r="CR17" s="623">
        <v>12458041</v>
      </c>
      <c r="CS17" s="624"/>
      <c r="CT17" s="624"/>
      <c r="CU17" s="624"/>
      <c r="CV17" s="624"/>
      <c r="CW17" s="624"/>
      <c r="CX17" s="624"/>
      <c r="CY17" s="625"/>
      <c r="CZ17" s="626">
        <v>9.1999999999999993</v>
      </c>
      <c r="DA17" s="626"/>
      <c r="DB17" s="626"/>
      <c r="DC17" s="626"/>
      <c r="DD17" s="632" t="s">
        <v>123</v>
      </c>
      <c r="DE17" s="624"/>
      <c r="DF17" s="624"/>
      <c r="DG17" s="624"/>
      <c r="DH17" s="624"/>
      <c r="DI17" s="624"/>
      <c r="DJ17" s="624"/>
      <c r="DK17" s="624"/>
      <c r="DL17" s="624"/>
      <c r="DM17" s="624"/>
      <c r="DN17" s="624"/>
      <c r="DO17" s="624"/>
      <c r="DP17" s="625"/>
      <c r="DQ17" s="632">
        <v>12278033</v>
      </c>
      <c r="DR17" s="624"/>
      <c r="DS17" s="624"/>
      <c r="DT17" s="624"/>
      <c r="DU17" s="624"/>
      <c r="DV17" s="624"/>
      <c r="DW17" s="624"/>
      <c r="DX17" s="624"/>
      <c r="DY17" s="624"/>
      <c r="DZ17" s="624"/>
      <c r="EA17" s="624"/>
      <c r="EB17" s="624"/>
      <c r="EC17" s="633"/>
    </row>
    <row r="18" spans="2:133" ht="11.25" customHeight="1" x14ac:dyDescent="0.15">
      <c r="B18" s="620" t="s">
        <v>259</v>
      </c>
      <c r="C18" s="621"/>
      <c r="D18" s="621"/>
      <c r="E18" s="621"/>
      <c r="F18" s="621"/>
      <c r="G18" s="621"/>
      <c r="H18" s="621"/>
      <c r="I18" s="621"/>
      <c r="J18" s="621"/>
      <c r="K18" s="621"/>
      <c r="L18" s="621"/>
      <c r="M18" s="621"/>
      <c r="N18" s="621"/>
      <c r="O18" s="621"/>
      <c r="P18" s="621"/>
      <c r="Q18" s="622"/>
      <c r="R18" s="623">
        <v>276574</v>
      </c>
      <c r="S18" s="624"/>
      <c r="T18" s="624"/>
      <c r="U18" s="624"/>
      <c r="V18" s="624"/>
      <c r="W18" s="624"/>
      <c r="X18" s="624"/>
      <c r="Y18" s="625"/>
      <c r="Z18" s="626">
        <v>0.2</v>
      </c>
      <c r="AA18" s="626"/>
      <c r="AB18" s="626"/>
      <c r="AC18" s="626"/>
      <c r="AD18" s="627">
        <v>276574</v>
      </c>
      <c r="AE18" s="627"/>
      <c r="AF18" s="627"/>
      <c r="AG18" s="627"/>
      <c r="AH18" s="627"/>
      <c r="AI18" s="627"/>
      <c r="AJ18" s="627"/>
      <c r="AK18" s="627"/>
      <c r="AL18" s="628">
        <v>0.4</v>
      </c>
      <c r="AM18" s="629"/>
      <c r="AN18" s="629"/>
      <c r="AO18" s="630"/>
      <c r="AP18" s="620" t="s">
        <v>260</v>
      </c>
      <c r="AQ18" s="621"/>
      <c r="AR18" s="621"/>
      <c r="AS18" s="621"/>
      <c r="AT18" s="621"/>
      <c r="AU18" s="621"/>
      <c r="AV18" s="621"/>
      <c r="AW18" s="621"/>
      <c r="AX18" s="621"/>
      <c r="AY18" s="621"/>
      <c r="AZ18" s="621"/>
      <c r="BA18" s="621"/>
      <c r="BB18" s="621"/>
      <c r="BC18" s="621"/>
      <c r="BD18" s="621"/>
      <c r="BE18" s="621"/>
      <c r="BF18" s="622"/>
      <c r="BG18" s="623" t="s">
        <v>123</v>
      </c>
      <c r="BH18" s="624"/>
      <c r="BI18" s="624"/>
      <c r="BJ18" s="624"/>
      <c r="BK18" s="624"/>
      <c r="BL18" s="624"/>
      <c r="BM18" s="624"/>
      <c r="BN18" s="625"/>
      <c r="BO18" s="626" t="s">
        <v>123</v>
      </c>
      <c r="BP18" s="626"/>
      <c r="BQ18" s="626"/>
      <c r="BR18" s="626"/>
      <c r="BS18" s="627" t="s">
        <v>123</v>
      </c>
      <c r="BT18" s="627"/>
      <c r="BU18" s="627"/>
      <c r="BV18" s="627"/>
      <c r="BW18" s="627"/>
      <c r="BX18" s="627"/>
      <c r="BY18" s="627"/>
      <c r="BZ18" s="627"/>
      <c r="CA18" s="627"/>
      <c r="CB18" s="631"/>
      <c r="CD18" s="620" t="s">
        <v>261</v>
      </c>
      <c r="CE18" s="621"/>
      <c r="CF18" s="621"/>
      <c r="CG18" s="621"/>
      <c r="CH18" s="621"/>
      <c r="CI18" s="621"/>
      <c r="CJ18" s="621"/>
      <c r="CK18" s="621"/>
      <c r="CL18" s="621"/>
      <c r="CM18" s="621"/>
      <c r="CN18" s="621"/>
      <c r="CO18" s="621"/>
      <c r="CP18" s="621"/>
      <c r="CQ18" s="622"/>
      <c r="CR18" s="623">
        <v>1006825</v>
      </c>
      <c r="CS18" s="624"/>
      <c r="CT18" s="624"/>
      <c r="CU18" s="624"/>
      <c r="CV18" s="624"/>
      <c r="CW18" s="624"/>
      <c r="CX18" s="624"/>
      <c r="CY18" s="625"/>
      <c r="CZ18" s="626">
        <v>0.7</v>
      </c>
      <c r="DA18" s="626"/>
      <c r="DB18" s="626"/>
      <c r="DC18" s="626"/>
      <c r="DD18" s="632" t="s">
        <v>123</v>
      </c>
      <c r="DE18" s="624"/>
      <c r="DF18" s="624"/>
      <c r="DG18" s="624"/>
      <c r="DH18" s="624"/>
      <c r="DI18" s="624"/>
      <c r="DJ18" s="624"/>
      <c r="DK18" s="624"/>
      <c r="DL18" s="624"/>
      <c r="DM18" s="624"/>
      <c r="DN18" s="624"/>
      <c r="DO18" s="624"/>
      <c r="DP18" s="625"/>
      <c r="DQ18" s="632">
        <v>1006525</v>
      </c>
      <c r="DR18" s="624"/>
      <c r="DS18" s="624"/>
      <c r="DT18" s="624"/>
      <c r="DU18" s="624"/>
      <c r="DV18" s="624"/>
      <c r="DW18" s="624"/>
      <c r="DX18" s="624"/>
      <c r="DY18" s="624"/>
      <c r="DZ18" s="624"/>
      <c r="EA18" s="624"/>
      <c r="EB18" s="624"/>
      <c r="EC18" s="633"/>
    </row>
    <row r="19" spans="2:133" ht="11.25" customHeight="1" x14ac:dyDescent="0.15">
      <c r="B19" s="620" t="s">
        <v>262</v>
      </c>
      <c r="C19" s="621"/>
      <c r="D19" s="621"/>
      <c r="E19" s="621"/>
      <c r="F19" s="621"/>
      <c r="G19" s="621"/>
      <c r="H19" s="621"/>
      <c r="I19" s="621"/>
      <c r="J19" s="621"/>
      <c r="K19" s="621"/>
      <c r="L19" s="621"/>
      <c r="M19" s="621"/>
      <c r="N19" s="621"/>
      <c r="O19" s="621"/>
      <c r="P19" s="621"/>
      <c r="Q19" s="622"/>
      <c r="R19" s="623">
        <v>1103420</v>
      </c>
      <c r="S19" s="624"/>
      <c r="T19" s="624"/>
      <c r="U19" s="624"/>
      <c r="V19" s="624"/>
      <c r="W19" s="624"/>
      <c r="X19" s="624"/>
      <c r="Y19" s="625"/>
      <c r="Z19" s="626">
        <v>0.8</v>
      </c>
      <c r="AA19" s="626"/>
      <c r="AB19" s="626"/>
      <c r="AC19" s="626"/>
      <c r="AD19" s="627">
        <v>1103420</v>
      </c>
      <c r="AE19" s="627"/>
      <c r="AF19" s="627"/>
      <c r="AG19" s="627"/>
      <c r="AH19" s="627"/>
      <c r="AI19" s="627"/>
      <c r="AJ19" s="627"/>
      <c r="AK19" s="627"/>
      <c r="AL19" s="628">
        <v>1.5</v>
      </c>
      <c r="AM19" s="629"/>
      <c r="AN19" s="629"/>
      <c r="AO19" s="630"/>
      <c r="AP19" s="620" t="s">
        <v>263</v>
      </c>
      <c r="AQ19" s="621"/>
      <c r="AR19" s="621"/>
      <c r="AS19" s="621"/>
      <c r="AT19" s="621"/>
      <c r="AU19" s="621"/>
      <c r="AV19" s="621"/>
      <c r="AW19" s="621"/>
      <c r="AX19" s="621"/>
      <c r="AY19" s="621"/>
      <c r="AZ19" s="621"/>
      <c r="BA19" s="621"/>
      <c r="BB19" s="621"/>
      <c r="BC19" s="621"/>
      <c r="BD19" s="621"/>
      <c r="BE19" s="621"/>
      <c r="BF19" s="622"/>
      <c r="BG19" s="623">
        <v>54249</v>
      </c>
      <c r="BH19" s="624"/>
      <c r="BI19" s="624"/>
      <c r="BJ19" s="624"/>
      <c r="BK19" s="624"/>
      <c r="BL19" s="624"/>
      <c r="BM19" s="624"/>
      <c r="BN19" s="625"/>
      <c r="BO19" s="626">
        <v>0.2</v>
      </c>
      <c r="BP19" s="626"/>
      <c r="BQ19" s="626"/>
      <c r="BR19" s="626"/>
      <c r="BS19" s="627" t="s">
        <v>123</v>
      </c>
      <c r="BT19" s="627"/>
      <c r="BU19" s="627"/>
      <c r="BV19" s="627"/>
      <c r="BW19" s="627"/>
      <c r="BX19" s="627"/>
      <c r="BY19" s="627"/>
      <c r="BZ19" s="627"/>
      <c r="CA19" s="627"/>
      <c r="CB19" s="631"/>
      <c r="CD19" s="620" t="s">
        <v>264</v>
      </c>
      <c r="CE19" s="621"/>
      <c r="CF19" s="621"/>
      <c r="CG19" s="621"/>
      <c r="CH19" s="621"/>
      <c r="CI19" s="621"/>
      <c r="CJ19" s="621"/>
      <c r="CK19" s="621"/>
      <c r="CL19" s="621"/>
      <c r="CM19" s="621"/>
      <c r="CN19" s="621"/>
      <c r="CO19" s="621"/>
      <c r="CP19" s="621"/>
      <c r="CQ19" s="622"/>
      <c r="CR19" s="623" t="s">
        <v>123</v>
      </c>
      <c r="CS19" s="624"/>
      <c r="CT19" s="624"/>
      <c r="CU19" s="624"/>
      <c r="CV19" s="624"/>
      <c r="CW19" s="624"/>
      <c r="CX19" s="624"/>
      <c r="CY19" s="625"/>
      <c r="CZ19" s="626" t="s">
        <v>123</v>
      </c>
      <c r="DA19" s="626"/>
      <c r="DB19" s="626"/>
      <c r="DC19" s="626"/>
      <c r="DD19" s="632" t="s">
        <v>123</v>
      </c>
      <c r="DE19" s="624"/>
      <c r="DF19" s="624"/>
      <c r="DG19" s="624"/>
      <c r="DH19" s="624"/>
      <c r="DI19" s="624"/>
      <c r="DJ19" s="624"/>
      <c r="DK19" s="624"/>
      <c r="DL19" s="624"/>
      <c r="DM19" s="624"/>
      <c r="DN19" s="624"/>
      <c r="DO19" s="624"/>
      <c r="DP19" s="625"/>
      <c r="DQ19" s="632" t="s">
        <v>123</v>
      </c>
      <c r="DR19" s="624"/>
      <c r="DS19" s="624"/>
      <c r="DT19" s="624"/>
      <c r="DU19" s="624"/>
      <c r="DV19" s="624"/>
      <c r="DW19" s="624"/>
      <c r="DX19" s="624"/>
      <c r="DY19" s="624"/>
      <c r="DZ19" s="624"/>
      <c r="EA19" s="624"/>
      <c r="EB19" s="624"/>
      <c r="EC19" s="633"/>
    </row>
    <row r="20" spans="2:133" ht="11.25" customHeight="1" x14ac:dyDescent="0.15">
      <c r="B20" s="636" t="s">
        <v>265</v>
      </c>
      <c r="C20" s="637"/>
      <c r="D20" s="637"/>
      <c r="E20" s="637"/>
      <c r="F20" s="637"/>
      <c r="G20" s="637"/>
      <c r="H20" s="637"/>
      <c r="I20" s="637"/>
      <c r="J20" s="637"/>
      <c r="K20" s="637"/>
      <c r="L20" s="637"/>
      <c r="M20" s="637"/>
      <c r="N20" s="637"/>
      <c r="O20" s="637"/>
      <c r="P20" s="637"/>
      <c r="Q20" s="638"/>
      <c r="R20" s="623">
        <v>10937</v>
      </c>
      <c r="S20" s="624"/>
      <c r="T20" s="624"/>
      <c r="U20" s="624"/>
      <c r="V20" s="624"/>
      <c r="W20" s="624"/>
      <c r="X20" s="624"/>
      <c r="Y20" s="625"/>
      <c r="Z20" s="626">
        <v>0</v>
      </c>
      <c r="AA20" s="626"/>
      <c r="AB20" s="626"/>
      <c r="AC20" s="626"/>
      <c r="AD20" s="627">
        <v>10937</v>
      </c>
      <c r="AE20" s="627"/>
      <c r="AF20" s="627"/>
      <c r="AG20" s="627"/>
      <c r="AH20" s="627"/>
      <c r="AI20" s="627"/>
      <c r="AJ20" s="627"/>
      <c r="AK20" s="627"/>
      <c r="AL20" s="628">
        <v>0</v>
      </c>
      <c r="AM20" s="629"/>
      <c r="AN20" s="629"/>
      <c r="AO20" s="630"/>
      <c r="AP20" s="620" t="s">
        <v>266</v>
      </c>
      <c r="AQ20" s="621"/>
      <c r="AR20" s="621"/>
      <c r="AS20" s="621"/>
      <c r="AT20" s="621"/>
      <c r="AU20" s="621"/>
      <c r="AV20" s="621"/>
      <c r="AW20" s="621"/>
      <c r="AX20" s="621"/>
      <c r="AY20" s="621"/>
      <c r="AZ20" s="621"/>
      <c r="BA20" s="621"/>
      <c r="BB20" s="621"/>
      <c r="BC20" s="621"/>
      <c r="BD20" s="621"/>
      <c r="BE20" s="621"/>
      <c r="BF20" s="622"/>
      <c r="BG20" s="623">
        <v>54249</v>
      </c>
      <c r="BH20" s="624"/>
      <c r="BI20" s="624"/>
      <c r="BJ20" s="624"/>
      <c r="BK20" s="624"/>
      <c r="BL20" s="624"/>
      <c r="BM20" s="624"/>
      <c r="BN20" s="625"/>
      <c r="BO20" s="626">
        <v>0.2</v>
      </c>
      <c r="BP20" s="626"/>
      <c r="BQ20" s="626"/>
      <c r="BR20" s="626"/>
      <c r="BS20" s="627" t="s">
        <v>123</v>
      </c>
      <c r="BT20" s="627"/>
      <c r="BU20" s="627"/>
      <c r="BV20" s="627"/>
      <c r="BW20" s="627"/>
      <c r="BX20" s="627"/>
      <c r="BY20" s="627"/>
      <c r="BZ20" s="627"/>
      <c r="CA20" s="627"/>
      <c r="CB20" s="631"/>
      <c r="CD20" s="620" t="s">
        <v>267</v>
      </c>
      <c r="CE20" s="621"/>
      <c r="CF20" s="621"/>
      <c r="CG20" s="621"/>
      <c r="CH20" s="621"/>
      <c r="CI20" s="621"/>
      <c r="CJ20" s="621"/>
      <c r="CK20" s="621"/>
      <c r="CL20" s="621"/>
      <c r="CM20" s="621"/>
      <c r="CN20" s="621"/>
      <c r="CO20" s="621"/>
      <c r="CP20" s="621"/>
      <c r="CQ20" s="622"/>
      <c r="CR20" s="623">
        <v>135601470</v>
      </c>
      <c r="CS20" s="624"/>
      <c r="CT20" s="624"/>
      <c r="CU20" s="624"/>
      <c r="CV20" s="624"/>
      <c r="CW20" s="624"/>
      <c r="CX20" s="624"/>
      <c r="CY20" s="625"/>
      <c r="CZ20" s="626">
        <v>100</v>
      </c>
      <c r="DA20" s="626"/>
      <c r="DB20" s="626"/>
      <c r="DC20" s="626"/>
      <c r="DD20" s="632">
        <v>6597009</v>
      </c>
      <c r="DE20" s="624"/>
      <c r="DF20" s="624"/>
      <c r="DG20" s="624"/>
      <c r="DH20" s="624"/>
      <c r="DI20" s="624"/>
      <c r="DJ20" s="624"/>
      <c r="DK20" s="624"/>
      <c r="DL20" s="624"/>
      <c r="DM20" s="624"/>
      <c r="DN20" s="624"/>
      <c r="DO20" s="624"/>
      <c r="DP20" s="625"/>
      <c r="DQ20" s="632">
        <v>89019942</v>
      </c>
      <c r="DR20" s="624"/>
      <c r="DS20" s="624"/>
      <c r="DT20" s="624"/>
      <c r="DU20" s="624"/>
      <c r="DV20" s="624"/>
      <c r="DW20" s="624"/>
      <c r="DX20" s="624"/>
      <c r="DY20" s="624"/>
      <c r="DZ20" s="624"/>
      <c r="EA20" s="624"/>
      <c r="EB20" s="624"/>
      <c r="EC20" s="633"/>
    </row>
    <row r="21" spans="2:133" ht="11.25" customHeight="1" x14ac:dyDescent="0.15">
      <c r="B21" s="620" t="s">
        <v>268</v>
      </c>
      <c r="C21" s="621"/>
      <c r="D21" s="621"/>
      <c r="E21" s="621"/>
      <c r="F21" s="621"/>
      <c r="G21" s="621"/>
      <c r="H21" s="621"/>
      <c r="I21" s="621"/>
      <c r="J21" s="621"/>
      <c r="K21" s="621"/>
      <c r="L21" s="621"/>
      <c r="M21" s="621"/>
      <c r="N21" s="621"/>
      <c r="O21" s="621"/>
      <c r="P21" s="621"/>
      <c r="Q21" s="622"/>
      <c r="R21" s="623">
        <v>32354540</v>
      </c>
      <c r="S21" s="624"/>
      <c r="T21" s="624"/>
      <c r="U21" s="624"/>
      <c r="V21" s="624"/>
      <c r="W21" s="624"/>
      <c r="X21" s="624"/>
      <c r="Y21" s="625"/>
      <c r="Z21" s="626">
        <v>23.2</v>
      </c>
      <c r="AA21" s="626"/>
      <c r="AB21" s="626"/>
      <c r="AC21" s="626"/>
      <c r="AD21" s="627">
        <v>27643585</v>
      </c>
      <c r="AE21" s="627"/>
      <c r="AF21" s="627"/>
      <c r="AG21" s="627"/>
      <c r="AH21" s="627"/>
      <c r="AI21" s="627"/>
      <c r="AJ21" s="627"/>
      <c r="AK21" s="627"/>
      <c r="AL21" s="628">
        <v>38</v>
      </c>
      <c r="AM21" s="629"/>
      <c r="AN21" s="629"/>
      <c r="AO21" s="630"/>
      <c r="AP21" s="620" t="s">
        <v>269</v>
      </c>
      <c r="AQ21" s="639"/>
      <c r="AR21" s="639"/>
      <c r="AS21" s="639"/>
      <c r="AT21" s="639"/>
      <c r="AU21" s="639"/>
      <c r="AV21" s="639"/>
      <c r="AW21" s="639"/>
      <c r="AX21" s="639"/>
      <c r="AY21" s="639"/>
      <c r="AZ21" s="639"/>
      <c r="BA21" s="639"/>
      <c r="BB21" s="639"/>
      <c r="BC21" s="639"/>
      <c r="BD21" s="639"/>
      <c r="BE21" s="639"/>
      <c r="BF21" s="640"/>
      <c r="BG21" s="623">
        <v>54249</v>
      </c>
      <c r="BH21" s="624"/>
      <c r="BI21" s="624"/>
      <c r="BJ21" s="624"/>
      <c r="BK21" s="624"/>
      <c r="BL21" s="624"/>
      <c r="BM21" s="624"/>
      <c r="BN21" s="625"/>
      <c r="BO21" s="626">
        <v>0.2</v>
      </c>
      <c r="BP21" s="626"/>
      <c r="BQ21" s="626"/>
      <c r="BR21" s="626"/>
      <c r="BS21" s="627" t="s">
        <v>123</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270</v>
      </c>
      <c r="C22" s="621"/>
      <c r="D22" s="621"/>
      <c r="E22" s="621"/>
      <c r="F22" s="621"/>
      <c r="G22" s="621"/>
      <c r="H22" s="621"/>
      <c r="I22" s="621"/>
      <c r="J22" s="621"/>
      <c r="K22" s="621"/>
      <c r="L22" s="621"/>
      <c r="M22" s="621"/>
      <c r="N22" s="621"/>
      <c r="O22" s="621"/>
      <c r="P22" s="621"/>
      <c r="Q22" s="622"/>
      <c r="R22" s="623">
        <v>27643585</v>
      </c>
      <c r="S22" s="624"/>
      <c r="T22" s="624"/>
      <c r="U22" s="624"/>
      <c r="V22" s="624"/>
      <c r="W22" s="624"/>
      <c r="X22" s="624"/>
      <c r="Y22" s="625"/>
      <c r="Z22" s="626">
        <v>19.8</v>
      </c>
      <c r="AA22" s="626"/>
      <c r="AB22" s="626"/>
      <c r="AC22" s="626"/>
      <c r="AD22" s="627">
        <v>27643585</v>
      </c>
      <c r="AE22" s="627"/>
      <c r="AF22" s="627"/>
      <c r="AG22" s="627"/>
      <c r="AH22" s="627"/>
      <c r="AI22" s="627"/>
      <c r="AJ22" s="627"/>
      <c r="AK22" s="627"/>
      <c r="AL22" s="628">
        <v>38</v>
      </c>
      <c r="AM22" s="629"/>
      <c r="AN22" s="629"/>
      <c r="AO22" s="630"/>
      <c r="AP22" s="620" t="s">
        <v>271</v>
      </c>
      <c r="AQ22" s="639"/>
      <c r="AR22" s="639"/>
      <c r="AS22" s="639"/>
      <c r="AT22" s="639"/>
      <c r="AU22" s="639"/>
      <c r="AV22" s="639"/>
      <c r="AW22" s="639"/>
      <c r="AX22" s="639"/>
      <c r="AY22" s="639"/>
      <c r="AZ22" s="639"/>
      <c r="BA22" s="639"/>
      <c r="BB22" s="639"/>
      <c r="BC22" s="639"/>
      <c r="BD22" s="639"/>
      <c r="BE22" s="639"/>
      <c r="BF22" s="640"/>
      <c r="BG22" s="623" t="s">
        <v>123</v>
      </c>
      <c r="BH22" s="624"/>
      <c r="BI22" s="624"/>
      <c r="BJ22" s="624"/>
      <c r="BK22" s="624"/>
      <c r="BL22" s="624"/>
      <c r="BM22" s="624"/>
      <c r="BN22" s="625"/>
      <c r="BO22" s="626" t="s">
        <v>123</v>
      </c>
      <c r="BP22" s="626"/>
      <c r="BQ22" s="626"/>
      <c r="BR22" s="626"/>
      <c r="BS22" s="627" t="s">
        <v>123</v>
      </c>
      <c r="BT22" s="627"/>
      <c r="BU22" s="627"/>
      <c r="BV22" s="627"/>
      <c r="BW22" s="627"/>
      <c r="BX22" s="627"/>
      <c r="BY22" s="627"/>
      <c r="BZ22" s="627"/>
      <c r="CA22" s="627"/>
      <c r="CB22" s="631"/>
      <c r="CD22" s="605" t="s">
        <v>272</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273</v>
      </c>
      <c r="C23" s="621"/>
      <c r="D23" s="621"/>
      <c r="E23" s="621"/>
      <c r="F23" s="621"/>
      <c r="G23" s="621"/>
      <c r="H23" s="621"/>
      <c r="I23" s="621"/>
      <c r="J23" s="621"/>
      <c r="K23" s="621"/>
      <c r="L23" s="621"/>
      <c r="M23" s="621"/>
      <c r="N23" s="621"/>
      <c r="O23" s="621"/>
      <c r="P23" s="621"/>
      <c r="Q23" s="622"/>
      <c r="R23" s="623">
        <v>4710786</v>
      </c>
      <c r="S23" s="624"/>
      <c r="T23" s="624"/>
      <c r="U23" s="624"/>
      <c r="V23" s="624"/>
      <c r="W23" s="624"/>
      <c r="X23" s="624"/>
      <c r="Y23" s="625"/>
      <c r="Z23" s="626">
        <v>3.4</v>
      </c>
      <c r="AA23" s="626"/>
      <c r="AB23" s="626"/>
      <c r="AC23" s="626"/>
      <c r="AD23" s="627" t="s">
        <v>123</v>
      </c>
      <c r="AE23" s="627"/>
      <c r="AF23" s="627"/>
      <c r="AG23" s="627"/>
      <c r="AH23" s="627"/>
      <c r="AI23" s="627"/>
      <c r="AJ23" s="627"/>
      <c r="AK23" s="627"/>
      <c r="AL23" s="628" t="s">
        <v>123</v>
      </c>
      <c r="AM23" s="629"/>
      <c r="AN23" s="629"/>
      <c r="AO23" s="630"/>
      <c r="AP23" s="620" t="s">
        <v>274</v>
      </c>
      <c r="AQ23" s="639"/>
      <c r="AR23" s="639"/>
      <c r="AS23" s="639"/>
      <c r="AT23" s="639"/>
      <c r="AU23" s="639"/>
      <c r="AV23" s="639"/>
      <c r="AW23" s="639"/>
      <c r="AX23" s="639"/>
      <c r="AY23" s="639"/>
      <c r="AZ23" s="639"/>
      <c r="BA23" s="639"/>
      <c r="BB23" s="639"/>
      <c r="BC23" s="639"/>
      <c r="BD23" s="639"/>
      <c r="BE23" s="639"/>
      <c r="BF23" s="640"/>
      <c r="BG23" s="623" t="s">
        <v>123</v>
      </c>
      <c r="BH23" s="624"/>
      <c r="BI23" s="624"/>
      <c r="BJ23" s="624"/>
      <c r="BK23" s="624"/>
      <c r="BL23" s="624"/>
      <c r="BM23" s="624"/>
      <c r="BN23" s="625"/>
      <c r="BO23" s="626" t="s">
        <v>123</v>
      </c>
      <c r="BP23" s="626"/>
      <c r="BQ23" s="626"/>
      <c r="BR23" s="626"/>
      <c r="BS23" s="627" t="s">
        <v>123</v>
      </c>
      <c r="BT23" s="627"/>
      <c r="BU23" s="627"/>
      <c r="BV23" s="627"/>
      <c r="BW23" s="627"/>
      <c r="BX23" s="627"/>
      <c r="BY23" s="627"/>
      <c r="BZ23" s="627"/>
      <c r="CA23" s="627"/>
      <c r="CB23" s="631"/>
      <c r="CD23" s="605" t="s">
        <v>214</v>
      </c>
      <c r="CE23" s="606"/>
      <c r="CF23" s="606"/>
      <c r="CG23" s="606"/>
      <c r="CH23" s="606"/>
      <c r="CI23" s="606"/>
      <c r="CJ23" s="606"/>
      <c r="CK23" s="606"/>
      <c r="CL23" s="606"/>
      <c r="CM23" s="606"/>
      <c r="CN23" s="606"/>
      <c r="CO23" s="606"/>
      <c r="CP23" s="606"/>
      <c r="CQ23" s="607"/>
      <c r="CR23" s="605" t="s">
        <v>275</v>
      </c>
      <c r="CS23" s="606"/>
      <c r="CT23" s="606"/>
      <c r="CU23" s="606"/>
      <c r="CV23" s="606"/>
      <c r="CW23" s="606"/>
      <c r="CX23" s="606"/>
      <c r="CY23" s="607"/>
      <c r="CZ23" s="605" t="s">
        <v>276</v>
      </c>
      <c r="DA23" s="606"/>
      <c r="DB23" s="606"/>
      <c r="DC23" s="607"/>
      <c r="DD23" s="605" t="s">
        <v>277</v>
      </c>
      <c r="DE23" s="606"/>
      <c r="DF23" s="606"/>
      <c r="DG23" s="606"/>
      <c r="DH23" s="606"/>
      <c r="DI23" s="606"/>
      <c r="DJ23" s="606"/>
      <c r="DK23" s="607"/>
      <c r="DL23" s="650" t="s">
        <v>278</v>
      </c>
      <c r="DM23" s="651"/>
      <c r="DN23" s="651"/>
      <c r="DO23" s="651"/>
      <c r="DP23" s="651"/>
      <c r="DQ23" s="651"/>
      <c r="DR23" s="651"/>
      <c r="DS23" s="651"/>
      <c r="DT23" s="651"/>
      <c r="DU23" s="651"/>
      <c r="DV23" s="652"/>
      <c r="DW23" s="605" t="s">
        <v>279</v>
      </c>
      <c r="DX23" s="606"/>
      <c r="DY23" s="606"/>
      <c r="DZ23" s="606"/>
      <c r="EA23" s="606"/>
      <c r="EB23" s="606"/>
      <c r="EC23" s="607"/>
    </row>
    <row r="24" spans="2:133" ht="11.25" customHeight="1" x14ac:dyDescent="0.15">
      <c r="B24" s="620" t="s">
        <v>280</v>
      </c>
      <c r="C24" s="621"/>
      <c r="D24" s="621"/>
      <c r="E24" s="621"/>
      <c r="F24" s="621"/>
      <c r="G24" s="621"/>
      <c r="H24" s="621"/>
      <c r="I24" s="621"/>
      <c r="J24" s="621"/>
      <c r="K24" s="621"/>
      <c r="L24" s="621"/>
      <c r="M24" s="621"/>
      <c r="N24" s="621"/>
      <c r="O24" s="621"/>
      <c r="P24" s="621"/>
      <c r="Q24" s="622"/>
      <c r="R24" s="623">
        <v>169</v>
      </c>
      <c r="S24" s="624"/>
      <c r="T24" s="624"/>
      <c r="U24" s="624"/>
      <c r="V24" s="624"/>
      <c r="W24" s="624"/>
      <c r="X24" s="624"/>
      <c r="Y24" s="625"/>
      <c r="Z24" s="626">
        <v>0</v>
      </c>
      <c r="AA24" s="626"/>
      <c r="AB24" s="626"/>
      <c r="AC24" s="626"/>
      <c r="AD24" s="627" t="s">
        <v>123</v>
      </c>
      <c r="AE24" s="627"/>
      <c r="AF24" s="627"/>
      <c r="AG24" s="627"/>
      <c r="AH24" s="627"/>
      <c r="AI24" s="627"/>
      <c r="AJ24" s="627"/>
      <c r="AK24" s="627"/>
      <c r="AL24" s="628" t="s">
        <v>123</v>
      </c>
      <c r="AM24" s="629"/>
      <c r="AN24" s="629"/>
      <c r="AO24" s="630"/>
      <c r="AP24" s="620" t="s">
        <v>281</v>
      </c>
      <c r="AQ24" s="639"/>
      <c r="AR24" s="639"/>
      <c r="AS24" s="639"/>
      <c r="AT24" s="639"/>
      <c r="AU24" s="639"/>
      <c r="AV24" s="639"/>
      <c r="AW24" s="639"/>
      <c r="AX24" s="639"/>
      <c r="AY24" s="639"/>
      <c r="AZ24" s="639"/>
      <c r="BA24" s="639"/>
      <c r="BB24" s="639"/>
      <c r="BC24" s="639"/>
      <c r="BD24" s="639"/>
      <c r="BE24" s="639"/>
      <c r="BF24" s="640"/>
      <c r="BG24" s="623" t="s">
        <v>123</v>
      </c>
      <c r="BH24" s="624"/>
      <c r="BI24" s="624"/>
      <c r="BJ24" s="624"/>
      <c r="BK24" s="624"/>
      <c r="BL24" s="624"/>
      <c r="BM24" s="624"/>
      <c r="BN24" s="625"/>
      <c r="BO24" s="626" t="s">
        <v>123</v>
      </c>
      <c r="BP24" s="626"/>
      <c r="BQ24" s="626"/>
      <c r="BR24" s="626"/>
      <c r="BS24" s="627" t="s">
        <v>123</v>
      </c>
      <c r="BT24" s="627"/>
      <c r="BU24" s="627"/>
      <c r="BV24" s="627"/>
      <c r="BW24" s="627"/>
      <c r="BX24" s="627"/>
      <c r="BY24" s="627"/>
      <c r="BZ24" s="627"/>
      <c r="CA24" s="627"/>
      <c r="CB24" s="631"/>
      <c r="CD24" s="609" t="s">
        <v>282</v>
      </c>
      <c r="CE24" s="610"/>
      <c r="CF24" s="610"/>
      <c r="CG24" s="610"/>
      <c r="CH24" s="610"/>
      <c r="CI24" s="610"/>
      <c r="CJ24" s="610"/>
      <c r="CK24" s="610"/>
      <c r="CL24" s="610"/>
      <c r="CM24" s="610"/>
      <c r="CN24" s="610"/>
      <c r="CO24" s="610"/>
      <c r="CP24" s="610"/>
      <c r="CQ24" s="611"/>
      <c r="CR24" s="612">
        <v>75918633</v>
      </c>
      <c r="CS24" s="613"/>
      <c r="CT24" s="613"/>
      <c r="CU24" s="613"/>
      <c r="CV24" s="613"/>
      <c r="CW24" s="613"/>
      <c r="CX24" s="613"/>
      <c r="CY24" s="614"/>
      <c r="CZ24" s="617">
        <v>56</v>
      </c>
      <c r="DA24" s="618"/>
      <c r="DB24" s="618"/>
      <c r="DC24" s="634"/>
      <c r="DD24" s="655">
        <v>43503116</v>
      </c>
      <c r="DE24" s="613"/>
      <c r="DF24" s="613"/>
      <c r="DG24" s="613"/>
      <c r="DH24" s="613"/>
      <c r="DI24" s="613"/>
      <c r="DJ24" s="613"/>
      <c r="DK24" s="614"/>
      <c r="DL24" s="655">
        <v>36966857</v>
      </c>
      <c r="DM24" s="613"/>
      <c r="DN24" s="613"/>
      <c r="DO24" s="613"/>
      <c r="DP24" s="613"/>
      <c r="DQ24" s="613"/>
      <c r="DR24" s="613"/>
      <c r="DS24" s="613"/>
      <c r="DT24" s="613"/>
      <c r="DU24" s="613"/>
      <c r="DV24" s="614"/>
      <c r="DW24" s="617">
        <v>50.4</v>
      </c>
      <c r="DX24" s="618"/>
      <c r="DY24" s="618"/>
      <c r="DZ24" s="618"/>
      <c r="EA24" s="618"/>
      <c r="EB24" s="618"/>
      <c r="EC24" s="619"/>
    </row>
    <row r="25" spans="2:133" ht="11.25" customHeight="1" x14ac:dyDescent="0.15">
      <c r="B25" s="620" t="s">
        <v>283</v>
      </c>
      <c r="C25" s="621"/>
      <c r="D25" s="621"/>
      <c r="E25" s="621"/>
      <c r="F25" s="621"/>
      <c r="G25" s="621"/>
      <c r="H25" s="621"/>
      <c r="I25" s="621"/>
      <c r="J25" s="621"/>
      <c r="K25" s="621"/>
      <c r="L25" s="621"/>
      <c r="M25" s="621"/>
      <c r="N25" s="621"/>
      <c r="O25" s="621"/>
      <c r="P25" s="621"/>
      <c r="Q25" s="622"/>
      <c r="R25" s="623">
        <v>77133753</v>
      </c>
      <c r="S25" s="624"/>
      <c r="T25" s="624"/>
      <c r="U25" s="624"/>
      <c r="V25" s="624"/>
      <c r="W25" s="624"/>
      <c r="X25" s="624"/>
      <c r="Y25" s="625"/>
      <c r="Z25" s="626">
        <v>55.3</v>
      </c>
      <c r="AA25" s="626"/>
      <c r="AB25" s="626"/>
      <c r="AC25" s="626"/>
      <c r="AD25" s="627">
        <v>72422798</v>
      </c>
      <c r="AE25" s="627"/>
      <c r="AF25" s="627"/>
      <c r="AG25" s="627"/>
      <c r="AH25" s="627"/>
      <c r="AI25" s="627"/>
      <c r="AJ25" s="627"/>
      <c r="AK25" s="627"/>
      <c r="AL25" s="628">
        <v>99.6</v>
      </c>
      <c r="AM25" s="629"/>
      <c r="AN25" s="629"/>
      <c r="AO25" s="630"/>
      <c r="AP25" s="620" t="s">
        <v>284</v>
      </c>
      <c r="AQ25" s="639"/>
      <c r="AR25" s="639"/>
      <c r="AS25" s="639"/>
      <c r="AT25" s="639"/>
      <c r="AU25" s="639"/>
      <c r="AV25" s="639"/>
      <c r="AW25" s="639"/>
      <c r="AX25" s="639"/>
      <c r="AY25" s="639"/>
      <c r="AZ25" s="639"/>
      <c r="BA25" s="639"/>
      <c r="BB25" s="639"/>
      <c r="BC25" s="639"/>
      <c r="BD25" s="639"/>
      <c r="BE25" s="639"/>
      <c r="BF25" s="640"/>
      <c r="BG25" s="623" t="s">
        <v>123</v>
      </c>
      <c r="BH25" s="624"/>
      <c r="BI25" s="624"/>
      <c r="BJ25" s="624"/>
      <c r="BK25" s="624"/>
      <c r="BL25" s="624"/>
      <c r="BM25" s="624"/>
      <c r="BN25" s="625"/>
      <c r="BO25" s="626" t="s">
        <v>123</v>
      </c>
      <c r="BP25" s="626"/>
      <c r="BQ25" s="626"/>
      <c r="BR25" s="626"/>
      <c r="BS25" s="627" t="s">
        <v>123</v>
      </c>
      <c r="BT25" s="627"/>
      <c r="BU25" s="627"/>
      <c r="BV25" s="627"/>
      <c r="BW25" s="627"/>
      <c r="BX25" s="627"/>
      <c r="BY25" s="627"/>
      <c r="BZ25" s="627"/>
      <c r="CA25" s="627"/>
      <c r="CB25" s="631"/>
      <c r="CD25" s="620" t="s">
        <v>285</v>
      </c>
      <c r="CE25" s="621"/>
      <c r="CF25" s="621"/>
      <c r="CG25" s="621"/>
      <c r="CH25" s="621"/>
      <c r="CI25" s="621"/>
      <c r="CJ25" s="621"/>
      <c r="CK25" s="621"/>
      <c r="CL25" s="621"/>
      <c r="CM25" s="621"/>
      <c r="CN25" s="621"/>
      <c r="CO25" s="621"/>
      <c r="CP25" s="621"/>
      <c r="CQ25" s="622"/>
      <c r="CR25" s="623">
        <v>14748722</v>
      </c>
      <c r="CS25" s="656"/>
      <c r="CT25" s="656"/>
      <c r="CU25" s="656"/>
      <c r="CV25" s="656"/>
      <c r="CW25" s="656"/>
      <c r="CX25" s="656"/>
      <c r="CY25" s="657"/>
      <c r="CZ25" s="628">
        <v>10.9</v>
      </c>
      <c r="DA25" s="653"/>
      <c r="DB25" s="653"/>
      <c r="DC25" s="658"/>
      <c r="DD25" s="632">
        <v>13274208</v>
      </c>
      <c r="DE25" s="656"/>
      <c r="DF25" s="656"/>
      <c r="DG25" s="656"/>
      <c r="DH25" s="656"/>
      <c r="DI25" s="656"/>
      <c r="DJ25" s="656"/>
      <c r="DK25" s="657"/>
      <c r="DL25" s="632">
        <v>11467133</v>
      </c>
      <c r="DM25" s="656"/>
      <c r="DN25" s="656"/>
      <c r="DO25" s="656"/>
      <c r="DP25" s="656"/>
      <c r="DQ25" s="656"/>
      <c r="DR25" s="656"/>
      <c r="DS25" s="656"/>
      <c r="DT25" s="656"/>
      <c r="DU25" s="656"/>
      <c r="DV25" s="657"/>
      <c r="DW25" s="628">
        <v>15.6</v>
      </c>
      <c r="DX25" s="653"/>
      <c r="DY25" s="653"/>
      <c r="DZ25" s="653"/>
      <c r="EA25" s="653"/>
      <c r="EB25" s="653"/>
      <c r="EC25" s="654"/>
    </row>
    <row r="26" spans="2:133" ht="11.25" customHeight="1" x14ac:dyDescent="0.15">
      <c r="B26" s="620" t="s">
        <v>286</v>
      </c>
      <c r="C26" s="621"/>
      <c r="D26" s="621"/>
      <c r="E26" s="621"/>
      <c r="F26" s="621"/>
      <c r="G26" s="621"/>
      <c r="H26" s="621"/>
      <c r="I26" s="621"/>
      <c r="J26" s="621"/>
      <c r="K26" s="621"/>
      <c r="L26" s="621"/>
      <c r="M26" s="621"/>
      <c r="N26" s="621"/>
      <c r="O26" s="621"/>
      <c r="P26" s="621"/>
      <c r="Q26" s="622"/>
      <c r="R26" s="623">
        <v>30802</v>
      </c>
      <c r="S26" s="624"/>
      <c r="T26" s="624"/>
      <c r="U26" s="624"/>
      <c r="V26" s="624"/>
      <c r="W26" s="624"/>
      <c r="X26" s="624"/>
      <c r="Y26" s="625"/>
      <c r="Z26" s="626">
        <v>0</v>
      </c>
      <c r="AA26" s="626"/>
      <c r="AB26" s="626"/>
      <c r="AC26" s="626"/>
      <c r="AD26" s="627">
        <v>30802</v>
      </c>
      <c r="AE26" s="627"/>
      <c r="AF26" s="627"/>
      <c r="AG26" s="627"/>
      <c r="AH26" s="627"/>
      <c r="AI26" s="627"/>
      <c r="AJ26" s="627"/>
      <c r="AK26" s="627"/>
      <c r="AL26" s="628">
        <v>0</v>
      </c>
      <c r="AM26" s="629"/>
      <c r="AN26" s="629"/>
      <c r="AO26" s="630"/>
      <c r="AP26" s="620" t="s">
        <v>287</v>
      </c>
      <c r="AQ26" s="639"/>
      <c r="AR26" s="639"/>
      <c r="AS26" s="639"/>
      <c r="AT26" s="639"/>
      <c r="AU26" s="639"/>
      <c r="AV26" s="639"/>
      <c r="AW26" s="639"/>
      <c r="AX26" s="639"/>
      <c r="AY26" s="639"/>
      <c r="AZ26" s="639"/>
      <c r="BA26" s="639"/>
      <c r="BB26" s="639"/>
      <c r="BC26" s="639"/>
      <c r="BD26" s="639"/>
      <c r="BE26" s="639"/>
      <c r="BF26" s="640"/>
      <c r="BG26" s="623" t="s">
        <v>123</v>
      </c>
      <c r="BH26" s="624"/>
      <c r="BI26" s="624"/>
      <c r="BJ26" s="624"/>
      <c r="BK26" s="624"/>
      <c r="BL26" s="624"/>
      <c r="BM26" s="624"/>
      <c r="BN26" s="625"/>
      <c r="BO26" s="626" t="s">
        <v>123</v>
      </c>
      <c r="BP26" s="626"/>
      <c r="BQ26" s="626"/>
      <c r="BR26" s="626"/>
      <c r="BS26" s="627" t="s">
        <v>123</v>
      </c>
      <c r="BT26" s="627"/>
      <c r="BU26" s="627"/>
      <c r="BV26" s="627"/>
      <c r="BW26" s="627"/>
      <c r="BX26" s="627"/>
      <c r="BY26" s="627"/>
      <c r="BZ26" s="627"/>
      <c r="CA26" s="627"/>
      <c r="CB26" s="631"/>
      <c r="CD26" s="620" t="s">
        <v>288</v>
      </c>
      <c r="CE26" s="621"/>
      <c r="CF26" s="621"/>
      <c r="CG26" s="621"/>
      <c r="CH26" s="621"/>
      <c r="CI26" s="621"/>
      <c r="CJ26" s="621"/>
      <c r="CK26" s="621"/>
      <c r="CL26" s="621"/>
      <c r="CM26" s="621"/>
      <c r="CN26" s="621"/>
      <c r="CO26" s="621"/>
      <c r="CP26" s="621"/>
      <c r="CQ26" s="622"/>
      <c r="CR26" s="623">
        <v>8994111</v>
      </c>
      <c r="CS26" s="624"/>
      <c r="CT26" s="624"/>
      <c r="CU26" s="624"/>
      <c r="CV26" s="624"/>
      <c r="CW26" s="624"/>
      <c r="CX26" s="624"/>
      <c r="CY26" s="625"/>
      <c r="CZ26" s="628">
        <v>6.6</v>
      </c>
      <c r="DA26" s="653"/>
      <c r="DB26" s="653"/>
      <c r="DC26" s="658"/>
      <c r="DD26" s="632">
        <v>8221031</v>
      </c>
      <c r="DE26" s="624"/>
      <c r="DF26" s="624"/>
      <c r="DG26" s="624"/>
      <c r="DH26" s="624"/>
      <c r="DI26" s="624"/>
      <c r="DJ26" s="624"/>
      <c r="DK26" s="625"/>
      <c r="DL26" s="632" t="s">
        <v>123</v>
      </c>
      <c r="DM26" s="624"/>
      <c r="DN26" s="624"/>
      <c r="DO26" s="624"/>
      <c r="DP26" s="624"/>
      <c r="DQ26" s="624"/>
      <c r="DR26" s="624"/>
      <c r="DS26" s="624"/>
      <c r="DT26" s="624"/>
      <c r="DU26" s="624"/>
      <c r="DV26" s="625"/>
      <c r="DW26" s="628" t="s">
        <v>123</v>
      </c>
      <c r="DX26" s="653"/>
      <c r="DY26" s="653"/>
      <c r="DZ26" s="653"/>
      <c r="EA26" s="653"/>
      <c r="EB26" s="653"/>
      <c r="EC26" s="654"/>
    </row>
    <row r="27" spans="2:133" ht="11.25" customHeight="1" x14ac:dyDescent="0.15">
      <c r="B27" s="620" t="s">
        <v>289</v>
      </c>
      <c r="C27" s="621"/>
      <c r="D27" s="621"/>
      <c r="E27" s="621"/>
      <c r="F27" s="621"/>
      <c r="G27" s="621"/>
      <c r="H27" s="621"/>
      <c r="I27" s="621"/>
      <c r="J27" s="621"/>
      <c r="K27" s="621"/>
      <c r="L27" s="621"/>
      <c r="M27" s="621"/>
      <c r="N27" s="621"/>
      <c r="O27" s="621"/>
      <c r="P27" s="621"/>
      <c r="Q27" s="622"/>
      <c r="R27" s="623">
        <v>352673</v>
      </c>
      <c r="S27" s="624"/>
      <c r="T27" s="624"/>
      <c r="U27" s="624"/>
      <c r="V27" s="624"/>
      <c r="W27" s="624"/>
      <c r="X27" s="624"/>
      <c r="Y27" s="625"/>
      <c r="Z27" s="626">
        <v>0.3</v>
      </c>
      <c r="AA27" s="626"/>
      <c r="AB27" s="626"/>
      <c r="AC27" s="626"/>
      <c r="AD27" s="627" t="s">
        <v>123</v>
      </c>
      <c r="AE27" s="627"/>
      <c r="AF27" s="627"/>
      <c r="AG27" s="627"/>
      <c r="AH27" s="627"/>
      <c r="AI27" s="627"/>
      <c r="AJ27" s="627"/>
      <c r="AK27" s="627"/>
      <c r="AL27" s="628" t="s">
        <v>123</v>
      </c>
      <c r="AM27" s="629"/>
      <c r="AN27" s="629"/>
      <c r="AO27" s="630"/>
      <c r="AP27" s="620" t="s">
        <v>290</v>
      </c>
      <c r="AQ27" s="621"/>
      <c r="AR27" s="621"/>
      <c r="AS27" s="621"/>
      <c r="AT27" s="621"/>
      <c r="AU27" s="621"/>
      <c r="AV27" s="621"/>
      <c r="AW27" s="621"/>
      <c r="AX27" s="621"/>
      <c r="AY27" s="621"/>
      <c r="AZ27" s="621"/>
      <c r="BA27" s="621"/>
      <c r="BB27" s="621"/>
      <c r="BC27" s="621"/>
      <c r="BD27" s="621"/>
      <c r="BE27" s="621"/>
      <c r="BF27" s="622"/>
      <c r="BG27" s="623">
        <v>33902827</v>
      </c>
      <c r="BH27" s="624"/>
      <c r="BI27" s="624"/>
      <c r="BJ27" s="624"/>
      <c r="BK27" s="624"/>
      <c r="BL27" s="624"/>
      <c r="BM27" s="624"/>
      <c r="BN27" s="625"/>
      <c r="BO27" s="626">
        <v>100</v>
      </c>
      <c r="BP27" s="626"/>
      <c r="BQ27" s="626"/>
      <c r="BR27" s="626"/>
      <c r="BS27" s="627">
        <v>2581840</v>
      </c>
      <c r="BT27" s="627"/>
      <c r="BU27" s="627"/>
      <c r="BV27" s="627"/>
      <c r="BW27" s="627"/>
      <c r="BX27" s="627"/>
      <c r="BY27" s="627"/>
      <c r="BZ27" s="627"/>
      <c r="CA27" s="627"/>
      <c r="CB27" s="631"/>
      <c r="CD27" s="620" t="s">
        <v>291</v>
      </c>
      <c r="CE27" s="621"/>
      <c r="CF27" s="621"/>
      <c r="CG27" s="621"/>
      <c r="CH27" s="621"/>
      <c r="CI27" s="621"/>
      <c r="CJ27" s="621"/>
      <c r="CK27" s="621"/>
      <c r="CL27" s="621"/>
      <c r="CM27" s="621"/>
      <c r="CN27" s="621"/>
      <c r="CO27" s="621"/>
      <c r="CP27" s="621"/>
      <c r="CQ27" s="622"/>
      <c r="CR27" s="623">
        <v>48711870</v>
      </c>
      <c r="CS27" s="656"/>
      <c r="CT27" s="656"/>
      <c r="CU27" s="656"/>
      <c r="CV27" s="656"/>
      <c r="CW27" s="656"/>
      <c r="CX27" s="656"/>
      <c r="CY27" s="657"/>
      <c r="CZ27" s="628">
        <v>35.9</v>
      </c>
      <c r="DA27" s="653"/>
      <c r="DB27" s="653"/>
      <c r="DC27" s="658"/>
      <c r="DD27" s="632">
        <v>17950875</v>
      </c>
      <c r="DE27" s="656"/>
      <c r="DF27" s="656"/>
      <c r="DG27" s="656"/>
      <c r="DH27" s="656"/>
      <c r="DI27" s="656"/>
      <c r="DJ27" s="656"/>
      <c r="DK27" s="657"/>
      <c r="DL27" s="632">
        <v>13221691</v>
      </c>
      <c r="DM27" s="656"/>
      <c r="DN27" s="656"/>
      <c r="DO27" s="656"/>
      <c r="DP27" s="656"/>
      <c r="DQ27" s="656"/>
      <c r="DR27" s="656"/>
      <c r="DS27" s="656"/>
      <c r="DT27" s="656"/>
      <c r="DU27" s="656"/>
      <c r="DV27" s="657"/>
      <c r="DW27" s="628">
        <v>18</v>
      </c>
      <c r="DX27" s="653"/>
      <c r="DY27" s="653"/>
      <c r="DZ27" s="653"/>
      <c r="EA27" s="653"/>
      <c r="EB27" s="653"/>
      <c r="EC27" s="654"/>
    </row>
    <row r="28" spans="2:133" ht="11.25" customHeight="1" x14ac:dyDescent="0.15">
      <c r="B28" s="620" t="s">
        <v>292</v>
      </c>
      <c r="C28" s="621"/>
      <c r="D28" s="621"/>
      <c r="E28" s="621"/>
      <c r="F28" s="621"/>
      <c r="G28" s="621"/>
      <c r="H28" s="621"/>
      <c r="I28" s="621"/>
      <c r="J28" s="621"/>
      <c r="K28" s="621"/>
      <c r="L28" s="621"/>
      <c r="M28" s="621"/>
      <c r="N28" s="621"/>
      <c r="O28" s="621"/>
      <c r="P28" s="621"/>
      <c r="Q28" s="622"/>
      <c r="R28" s="623">
        <v>972004</v>
      </c>
      <c r="S28" s="624"/>
      <c r="T28" s="624"/>
      <c r="U28" s="624"/>
      <c r="V28" s="624"/>
      <c r="W28" s="624"/>
      <c r="X28" s="624"/>
      <c r="Y28" s="625"/>
      <c r="Z28" s="626">
        <v>0.7</v>
      </c>
      <c r="AA28" s="626"/>
      <c r="AB28" s="626"/>
      <c r="AC28" s="626"/>
      <c r="AD28" s="627">
        <v>74907</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293</v>
      </c>
      <c r="CE28" s="621"/>
      <c r="CF28" s="621"/>
      <c r="CG28" s="621"/>
      <c r="CH28" s="621"/>
      <c r="CI28" s="621"/>
      <c r="CJ28" s="621"/>
      <c r="CK28" s="621"/>
      <c r="CL28" s="621"/>
      <c r="CM28" s="621"/>
      <c r="CN28" s="621"/>
      <c r="CO28" s="621"/>
      <c r="CP28" s="621"/>
      <c r="CQ28" s="622"/>
      <c r="CR28" s="623">
        <v>12458041</v>
      </c>
      <c r="CS28" s="624"/>
      <c r="CT28" s="624"/>
      <c r="CU28" s="624"/>
      <c r="CV28" s="624"/>
      <c r="CW28" s="624"/>
      <c r="CX28" s="624"/>
      <c r="CY28" s="625"/>
      <c r="CZ28" s="628">
        <v>9.1999999999999993</v>
      </c>
      <c r="DA28" s="653"/>
      <c r="DB28" s="653"/>
      <c r="DC28" s="658"/>
      <c r="DD28" s="632">
        <v>12278033</v>
      </c>
      <c r="DE28" s="624"/>
      <c r="DF28" s="624"/>
      <c r="DG28" s="624"/>
      <c r="DH28" s="624"/>
      <c r="DI28" s="624"/>
      <c r="DJ28" s="624"/>
      <c r="DK28" s="625"/>
      <c r="DL28" s="632">
        <v>12278033</v>
      </c>
      <c r="DM28" s="624"/>
      <c r="DN28" s="624"/>
      <c r="DO28" s="624"/>
      <c r="DP28" s="624"/>
      <c r="DQ28" s="624"/>
      <c r="DR28" s="624"/>
      <c r="DS28" s="624"/>
      <c r="DT28" s="624"/>
      <c r="DU28" s="624"/>
      <c r="DV28" s="625"/>
      <c r="DW28" s="628">
        <v>16.7</v>
      </c>
      <c r="DX28" s="653"/>
      <c r="DY28" s="653"/>
      <c r="DZ28" s="653"/>
      <c r="EA28" s="653"/>
      <c r="EB28" s="653"/>
      <c r="EC28" s="654"/>
    </row>
    <row r="29" spans="2:133" ht="11.25" customHeight="1" x14ac:dyDescent="0.15">
      <c r="B29" s="620" t="s">
        <v>294</v>
      </c>
      <c r="C29" s="621"/>
      <c r="D29" s="621"/>
      <c r="E29" s="621"/>
      <c r="F29" s="621"/>
      <c r="G29" s="621"/>
      <c r="H29" s="621"/>
      <c r="I29" s="621"/>
      <c r="J29" s="621"/>
      <c r="K29" s="621"/>
      <c r="L29" s="621"/>
      <c r="M29" s="621"/>
      <c r="N29" s="621"/>
      <c r="O29" s="621"/>
      <c r="P29" s="621"/>
      <c r="Q29" s="622"/>
      <c r="R29" s="623">
        <v>558832</v>
      </c>
      <c r="S29" s="624"/>
      <c r="T29" s="624"/>
      <c r="U29" s="624"/>
      <c r="V29" s="624"/>
      <c r="W29" s="624"/>
      <c r="X29" s="624"/>
      <c r="Y29" s="625"/>
      <c r="Z29" s="626">
        <v>0.4</v>
      </c>
      <c r="AA29" s="626"/>
      <c r="AB29" s="626"/>
      <c r="AC29" s="626"/>
      <c r="AD29" s="627">
        <v>63</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295</v>
      </c>
      <c r="CE29" s="662"/>
      <c r="CF29" s="620" t="s">
        <v>67</v>
      </c>
      <c r="CG29" s="621"/>
      <c r="CH29" s="621"/>
      <c r="CI29" s="621"/>
      <c r="CJ29" s="621"/>
      <c r="CK29" s="621"/>
      <c r="CL29" s="621"/>
      <c r="CM29" s="621"/>
      <c r="CN29" s="621"/>
      <c r="CO29" s="621"/>
      <c r="CP29" s="621"/>
      <c r="CQ29" s="622"/>
      <c r="CR29" s="623">
        <v>12457115</v>
      </c>
      <c r="CS29" s="656"/>
      <c r="CT29" s="656"/>
      <c r="CU29" s="656"/>
      <c r="CV29" s="656"/>
      <c r="CW29" s="656"/>
      <c r="CX29" s="656"/>
      <c r="CY29" s="657"/>
      <c r="CZ29" s="628">
        <v>9.1999999999999993</v>
      </c>
      <c r="DA29" s="653"/>
      <c r="DB29" s="653"/>
      <c r="DC29" s="658"/>
      <c r="DD29" s="632">
        <v>12277107</v>
      </c>
      <c r="DE29" s="656"/>
      <c r="DF29" s="656"/>
      <c r="DG29" s="656"/>
      <c r="DH29" s="656"/>
      <c r="DI29" s="656"/>
      <c r="DJ29" s="656"/>
      <c r="DK29" s="657"/>
      <c r="DL29" s="632">
        <v>12277107</v>
      </c>
      <c r="DM29" s="656"/>
      <c r="DN29" s="656"/>
      <c r="DO29" s="656"/>
      <c r="DP29" s="656"/>
      <c r="DQ29" s="656"/>
      <c r="DR29" s="656"/>
      <c r="DS29" s="656"/>
      <c r="DT29" s="656"/>
      <c r="DU29" s="656"/>
      <c r="DV29" s="657"/>
      <c r="DW29" s="628">
        <v>16.7</v>
      </c>
      <c r="DX29" s="653"/>
      <c r="DY29" s="653"/>
      <c r="DZ29" s="653"/>
      <c r="EA29" s="653"/>
      <c r="EB29" s="653"/>
      <c r="EC29" s="654"/>
    </row>
    <row r="30" spans="2:133" ht="11.25" customHeight="1" x14ac:dyDescent="0.15">
      <c r="B30" s="620" t="s">
        <v>296</v>
      </c>
      <c r="C30" s="621"/>
      <c r="D30" s="621"/>
      <c r="E30" s="621"/>
      <c r="F30" s="621"/>
      <c r="G30" s="621"/>
      <c r="H30" s="621"/>
      <c r="I30" s="621"/>
      <c r="J30" s="621"/>
      <c r="K30" s="621"/>
      <c r="L30" s="621"/>
      <c r="M30" s="621"/>
      <c r="N30" s="621"/>
      <c r="O30" s="621"/>
      <c r="P30" s="621"/>
      <c r="Q30" s="622"/>
      <c r="R30" s="623">
        <v>32205960</v>
      </c>
      <c r="S30" s="624"/>
      <c r="T30" s="624"/>
      <c r="U30" s="624"/>
      <c r="V30" s="624"/>
      <c r="W30" s="624"/>
      <c r="X30" s="624"/>
      <c r="Y30" s="625"/>
      <c r="Z30" s="626">
        <v>23.1</v>
      </c>
      <c r="AA30" s="626"/>
      <c r="AB30" s="626"/>
      <c r="AC30" s="626"/>
      <c r="AD30" s="627" t="s">
        <v>123</v>
      </c>
      <c r="AE30" s="627"/>
      <c r="AF30" s="627"/>
      <c r="AG30" s="627"/>
      <c r="AH30" s="627"/>
      <c r="AI30" s="627"/>
      <c r="AJ30" s="627"/>
      <c r="AK30" s="627"/>
      <c r="AL30" s="628" t="s">
        <v>123</v>
      </c>
      <c r="AM30" s="629"/>
      <c r="AN30" s="629"/>
      <c r="AO30" s="630"/>
      <c r="AP30" s="605" t="s">
        <v>214</v>
      </c>
      <c r="AQ30" s="606"/>
      <c r="AR30" s="606"/>
      <c r="AS30" s="606"/>
      <c r="AT30" s="606"/>
      <c r="AU30" s="606"/>
      <c r="AV30" s="606"/>
      <c r="AW30" s="606"/>
      <c r="AX30" s="606"/>
      <c r="AY30" s="606"/>
      <c r="AZ30" s="606"/>
      <c r="BA30" s="606"/>
      <c r="BB30" s="606"/>
      <c r="BC30" s="606"/>
      <c r="BD30" s="606"/>
      <c r="BE30" s="606"/>
      <c r="BF30" s="607"/>
      <c r="BG30" s="605" t="s">
        <v>297</v>
      </c>
      <c r="BH30" s="659"/>
      <c r="BI30" s="659"/>
      <c r="BJ30" s="659"/>
      <c r="BK30" s="659"/>
      <c r="BL30" s="659"/>
      <c r="BM30" s="659"/>
      <c r="BN30" s="659"/>
      <c r="BO30" s="659"/>
      <c r="BP30" s="659"/>
      <c r="BQ30" s="660"/>
      <c r="BR30" s="605" t="s">
        <v>298</v>
      </c>
      <c r="BS30" s="659"/>
      <c r="BT30" s="659"/>
      <c r="BU30" s="659"/>
      <c r="BV30" s="659"/>
      <c r="BW30" s="659"/>
      <c r="BX30" s="659"/>
      <c r="BY30" s="659"/>
      <c r="BZ30" s="659"/>
      <c r="CA30" s="659"/>
      <c r="CB30" s="660"/>
      <c r="CD30" s="663"/>
      <c r="CE30" s="664"/>
      <c r="CF30" s="620" t="s">
        <v>299</v>
      </c>
      <c r="CG30" s="621"/>
      <c r="CH30" s="621"/>
      <c r="CI30" s="621"/>
      <c r="CJ30" s="621"/>
      <c r="CK30" s="621"/>
      <c r="CL30" s="621"/>
      <c r="CM30" s="621"/>
      <c r="CN30" s="621"/>
      <c r="CO30" s="621"/>
      <c r="CP30" s="621"/>
      <c r="CQ30" s="622"/>
      <c r="CR30" s="623">
        <v>11927018</v>
      </c>
      <c r="CS30" s="624"/>
      <c r="CT30" s="624"/>
      <c r="CU30" s="624"/>
      <c r="CV30" s="624"/>
      <c r="CW30" s="624"/>
      <c r="CX30" s="624"/>
      <c r="CY30" s="625"/>
      <c r="CZ30" s="628">
        <v>8.8000000000000007</v>
      </c>
      <c r="DA30" s="653"/>
      <c r="DB30" s="653"/>
      <c r="DC30" s="658"/>
      <c r="DD30" s="632">
        <v>11747493</v>
      </c>
      <c r="DE30" s="624"/>
      <c r="DF30" s="624"/>
      <c r="DG30" s="624"/>
      <c r="DH30" s="624"/>
      <c r="DI30" s="624"/>
      <c r="DJ30" s="624"/>
      <c r="DK30" s="625"/>
      <c r="DL30" s="632">
        <v>11747493</v>
      </c>
      <c r="DM30" s="624"/>
      <c r="DN30" s="624"/>
      <c r="DO30" s="624"/>
      <c r="DP30" s="624"/>
      <c r="DQ30" s="624"/>
      <c r="DR30" s="624"/>
      <c r="DS30" s="624"/>
      <c r="DT30" s="624"/>
      <c r="DU30" s="624"/>
      <c r="DV30" s="625"/>
      <c r="DW30" s="628">
        <v>16</v>
      </c>
      <c r="DX30" s="653"/>
      <c r="DY30" s="653"/>
      <c r="DZ30" s="653"/>
      <c r="EA30" s="653"/>
      <c r="EB30" s="653"/>
      <c r="EC30" s="654"/>
    </row>
    <row r="31" spans="2:133" ht="11.25" customHeight="1" x14ac:dyDescent="0.15">
      <c r="B31" s="636" t="s">
        <v>300</v>
      </c>
      <c r="C31" s="637"/>
      <c r="D31" s="637"/>
      <c r="E31" s="637"/>
      <c r="F31" s="637"/>
      <c r="G31" s="637"/>
      <c r="H31" s="637"/>
      <c r="I31" s="637"/>
      <c r="J31" s="637"/>
      <c r="K31" s="637"/>
      <c r="L31" s="637"/>
      <c r="M31" s="637"/>
      <c r="N31" s="637"/>
      <c r="O31" s="637"/>
      <c r="P31" s="637"/>
      <c r="Q31" s="638"/>
      <c r="R31" s="623">
        <v>3113</v>
      </c>
      <c r="S31" s="624"/>
      <c r="T31" s="624"/>
      <c r="U31" s="624"/>
      <c r="V31" s="624"/>
      <c r="W31" s="624"/>
      <c r="X31" s="624"/>
      <c r="Y31" s="625"/>
      <c r="Z31" s="626">
        <v>0</v>
      </c>
      <c r="AA31" s="626"/>
      <c r="AB31" s="626"/>
      <c r="AC31" s="626"/>
      <c r="AD31" s="627">
        <v>3113</v>
      </c>
      <c r="AE31" s="627"/>
      <c r="AF31" s="627"/>
      <c r="AG31" s="627"/>
      <c r="AH31" s="627"/>
      <c r="AI31" s="627"/>
      <c r="AJ31" s="627"/>
      <c r="AK31" s="627"/>
      <c r="AL31" s="628">
        <v>0</v>
      </c>
      <c r="AM31" s="629"/>
      <c r="AN31" s="629"/>
      <c r="AO31" s="630"/>
      <c r="AP31" s="671" t="s">
        <v>301</v>
      </c>
      <c r="AQ31" s="672"/>
      <c r="AR31" s="672"/>
      <c r="AS31" s="672"/>
      <c r="AT31" s="677" t="s">
        <v>302</v>
      </c>
      <c r="AU31" s="206"/>
      <c r="AV31" s="206"/>
      <c r="AW31" s="206"/>
      <c r="AX31" s="609" t="s">
        <v>180</v>
      </c>
      <c r="AY31" s="610"/>
      <c r="AZ31" s="610"/>
      <c r="BA31" s="610"/>
      <c r="BB31" s="610"/>
      <c r="BC31" s="610"/>
      <c r="BD31" s="610"/>
      <c r="BE31" s="610"/>
      <c r="BF31" s="611"/>
      <c r="BG31" s="670">
        <v>99</v>
      </c>
      <c r="BH31" s="667"/>
      <c r="BI31" s="667"/>
      <c r="BJ31" s="667"/>
      <c r="BK31" s="667"/>
      <c r="BL31" s="667"/>
      <c r="BM31" s="618">
        <v>96.1</v>
      </c>
      <c r="BN31" s="667"/>
      <c r="BO31" s="667"/>
      <c r="BP31" s="667"/>
      <c r="BQ31" s="668"/>
      <c r="BR31" s="670">
        <v>99.1</v>
      </c>
      <c r="BS31" s="667"/>
      <c r="BT31" s="667"/>
      <c r="BU31" s="667"/>
      <c r="BV31" s="667"/>
      <c r="BW31" s="667"/>
      <c r="BX31" s="618">
        <v>95.8</v>
      </c>
      <c r="BY31" s="667"/>
      <c r="BZ31" s="667"/>
      <c r="CA31" s="667"/>
      <c r="CB31" s="668"/>
      <c r="CD31" s="663"/>
      <c r="CE31" s="664"/>
      <c r="CF31" s="620" t="s">
        <v>303</v>
      </c>
      <c r="CG31" s="621"/>
      <c r="CH31" s="621"/>
      <c r="CI31" s="621"/>
      <c r="CJ31" s="621"/>
      <c r="CK31" s="621"/>
      <c r="CL31" s="621"/>
      <c r="CM31" s="621"/>
      <c r="CN31" s="621"/>
      <c r="CO31" s="621"/>
      <c r="CP31" s="621"/>
      <c r="CQ31" s="622"/>
      <c r="CR31" s="623">
        <v>530097</v>
      </c>
      <c r="CS31" s="656"/>
      <c r="CT31" s="656"/>
      <c r="CU31" s="656"/>
      <c r="CV31" s="656"/>
      <c r="CW31" s="656"/>
      <c r="CX31" s="656"/>
      <c r="CY31" s="657"/>
      <c r="CZ31" s="628">
        <v>0.4</v>
      </c>
      <c r="DA31" s="653"/>
      <c r="DB31" s="653"/>
      <c r="DC31" s="658"/>
      <c r="DD31" s="632">
        <v>529614</v>
      </c>
      <c r="DE31" s="656"/>
      <c r="DF31" s="656"/>
      <c r="DG31" s="656"/>
      <c r="DH31" s="656"/>
      <c r="DI31" s="656"/>
      <c r="DJ31" s="656"/>
      <c r="DK31" s="657"/>
      <c r="DL31" s="632">
        <v>529614</v>
      </c>
      <c r="DM31" s="656"/>
      <c r="DN31" s="656"/>
      <c r="DO31" s="656"/>
      <c r="DP31" s="656"/>
      <c r="DQ31" s="656"/>
      <c r="DR31" s="656"/>
      <c r="DS31" s="656"/>
      <c r="DT31" s="656"/>
      <c r="DU31" s="656"/>
      <c r="DV31" s="657"/>
      <c r="DW31" s="628">
        <v>0.7</v>
      </c>
      <c r="DX31" s="653"/>
      <c r="DY31" s="653"/>
      <c r="DZ31" s="653"/>
      <c r="EA31" s="653"/>
      <c r="EB31" s="653"/>
      <c r="EC31" s="654"/>
    </row>
    <row r="32" spans="2:133" ht="11.25" customHeight="1" x14ac:dyDescent="0.15">
      <c r="B32" s="620" t="s">
        <v>304</v>
      </c>
      <c r="C32" s="621"/>
      <c r="D32" s="621"/>
      <c r="E32" s="621"/>
      <c r="F32" s="621"/>
      <c r="G32" s="621"/>
      <c r="H32" s="621"/>
      <c r="I32" s="621"/>
      <c r="J32" s="621"/>
      <c r="K32" s="621"/>
      <c r="L32" s="621"/>
      <c r="M32" s="621"/>
      <c r="N32" s="621"/>
      <c r="O32" s="621"/>
      <c r="P32" s="621"/>
      <c r="Q32" s="622"/>
      <c r="R32" s="623">
        <v>9767909</v>
      </c>
      <c r="S32" s="624"/>
      <c r="T32" s="624"/>
      <c r="U32" s="624"/>
      <c r="V32" s="624"/>
      <c r="W32" s="624"/>
      <c r="X32" s="624"/>
      <c r="Y32" s="625"/>
      <c r="Z32" s="626">
        <v>7</v>
      </c>
      <c r="AA32" s="626"/>
      <c r="AB32" s="626"/>
      <c r="AC32" s="626"/>
      <c r="AD32" s="627" t="s">
        <v>123</v>
      </c>
      <c r="AE32" s="627"/>
      <c r="AF32" s="627"/>
      <c r="AG32" s="627"/>
      <c r="AH32" s="627"/>
      <c r="AI32" s="627"/>
      <c r="AJ32" s="627"/>
      <c r="AK32" s="627"/>
      <c r="AL32" s="628" t="s">
        <v>123</v>
      </c>
      <c r="AM32" s="629"/>
      <c r="AN32" s="629"/>
      <c r="AO32" s="630"/>
      <c r="AP32" s="673"/>
      <c r="AQ32" s="674"/>
      <c r="AR32" s="674"/>
      <c r="AS32" s="674"/>
      <c r="AT32" s="678"/>
      <c r="AU32" s="202" t="s">
        <v>305</v>
      </c>
      <c r="AX32" s="620" t="s">
        <v>306</v>
      </c>
      <c r="AY32" s="621"/>
      <c r="AZ32" s="621"/>
      <c r="BA32" s="621"/>
      <c r="BB32" s="621"/>
      <c r="BC32" s="621"/>
      <c r="BD32" s="621"/>
      <c r="BE32" s="621"/>
      <c r="BF32" s="622"/>
      <c r="BG32" s="680">
        <v>99</v>
      </c>
      <c r="BH32" s="656"/>
      <c r="BI32" s="656"/>
      <c r="BJ32" s="656"/>
      <c r="BK32" s="656"/>
      <c r="BL32" s="656"/>
      <c r="BM32" s="629">
        <v>96.4</v>
      </c>
      <c r="BN32" s="656"/>
      <c r="BO32" s="656"/>
      <c r="BP32" s="656"/>
      <c r="BQ32" s="669"/>
      <c r="BR32" s="680">
        <v>99.1</v>
      </c>
      <c r="BS32" s="656"/>
      <c r="BT32" s="656"/>
      <c r="BU32" s="656"/>
      <c r="BV32" s="656"/>
      <c r="BW32" s="656"/>
      <c r="BX32" s="629">
        <v>96.5</v>
      </c>
      <c r="BY32" s="656"/>
      <c r="BZ32" s="656"/>
      <c r="CA32" s="656"/>
      <c r="CB32" s="669"/>
      <c r="CD32" s="665"/>
      <c r="CE32" s="666"/>
      <c r="CF32" s="620" t="s">
        <v>307</v>
      </c>
      <c r="CG32" s="621"/>
      <c r="CH32" s="621"/>
      <c r="CI32" s="621"/>
      <c r="CJ32" s="621"/>
      <c r="CK32" s="621"/>
      <c r="CL32" s="621"/>
      <c r="CM32" s="621"/>
      <c r="CN32" s="621"/>
      <c r="CO32" s="621"/>
      <c r="CP32" s="621"/>
      <c r="CQ32" s="622"/>
      <c r="CR32" s="623">
        <v>926</v>
      </c>
      <c r="CS32" s="624"/>
      <c r="CT32" s="624"/>
      <c r="CU32" s="624"/>
      <c r="CV32" s="624"/>
      <c r="CW32" s="624"/>
      <c r="CX32" s="624"/>
      <c r="CY32" s="625"/>
      <c r="CZ32" s="628">
        <v>0</v>
      </c>
      <c r="DA32" s="653"/>
      <c r="DB32" s="653"/>
      <c r="DC32" s="658"/>
      <c r="DD32" s="632">
        <v>926</v>
      </c>
      <c r="DE32" s="624"/>
      <c r="DF32" s="624"/>
      <c r="DG32" s="624"/>
      <c r="DH32" s="624"/>
      <c r="DI32" s="624"/>
      <c r="DJ32" s="624"/>
      <c r="DK32" s="625"/>
      <c r="DL32" s="632">
        <v>926</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308</v>
      </c>
      <c r="C33" s="621"/>
      <c r="D33" s="621"/>
      <c r="E33" s="621"/>
      <c r="F33" s="621"/>
      <c r="G33" s="621"/>
      <c r="H33" s="621"/>
      <c r="I33" s="621"/>
      <c r="J33" s="621"/>
      <c r="K33" s="621"/>
      <c r="L33" s="621"/>
      <c r="M33" s="621"/>
      <c r="N33" s="621"/>
      <c r="O33" s="621"/>
      <c r="P33" s="621"/>
      <c r="Q33" s="622"/>
      <c r="R33" s="623">
        <v>249279</v>
      </c>
      <c r="S33" s="624"/>
      <c r="T33" s="624"/>
      <c r="U33" s="624"/>
      <c r="V33" s="624"/>
      <c r="W33" s="624"/>
      <c r="X33" s="624"/>
      <c r="Y33" s="625"/>
      <c r="Z33" s="626">
        <v>0.2</v>
      </c>
      <c r="AA33" s="626"/>
      <c r="AB33" s="626"/>
      <c r="AC33" s="626"/>
      <c r="AD33" s="627">
        <v>125317</v>
      </c>
      <c r="AE33" s="627"/>
      <c r="AF33" s="627"/>
      <c r="AG33" s="627"/>
      <c r="AH33" s="627"/>
      <c r="AI33" s="627"/>
      <c r="AJ33" s="627"/>
      <c r="AK33" s="627"/>
      <c r="AL33" s="628">
        <v>0.2</v>
      </c>
      <c r="AM33" s="629"/>
      <c r="AN33" s="629"/>
      <c r="AO33" s="630"/>
      <c r="AP33" s="675"/>
      <c r="AQ33" s="676"/>
      <c r="AR33" s="676"/>
      <c r="AS33" s="676"/>
      <c r="AT33" s="679"/>
      <c r="AU33" s="207"/>
      <c r="AV33" s="207"/>
      <c r="AW33" s="207"/>
      <c r="AX33" s="644" t="s">
        <v>309</v>
      </c>
      <c r="AY33" s="645"/>
      <c r="AZ33" s="645"/>
      <c r="BA33" s="645"/>
      <c r="BB33" s="645"/>
      <c r="BC33" s="645"/>
      <c r="BD33" s="645"/>
      <c r="BE33" s="645"/>
      <c r="BF33" s="646"/>
      <c r="BG33" s="681">
        <v>98.9</v>
      </c>
      <c r="BH33" s="682"/>
      <c r="BI33" s="682"/>
      <c r="BJ33" s="682"/>
      <c r="BK33" s="682"/>
      <c r="BL33" s="682"/>
      <c r="BM33" s="683">
        <v>95.2</v>
      </c>
      <c r="BN33" s="682"/>
      <c r="BO33" s="682"/>
      <c r="BP33" s="682"/>
      <c r="BQ33" s="684"/>
      <c r="BR33" s="681">
        <v>99</v>
      </c>
      <c r="BS33" s="682"/>
      <c r="BT33" s="682"/>
      <c r="BU33" s="682"/>
      <c r="BV33" s="682"/>
      <c r="BW33" s="682"/>
      <c r="BX33" s="683">
        <v>94.6</v>
      </c>
      <c r="BY33" s="682"/>
      <c r="BZ33" s="682"/>
      <c r="CA33" s="682"/>
      <c r="CB33" s="684"/>
      <c r="CD33" s="620" t="s">
        <v>310</v>
      </c>
      <c r="CE33" s="621"/>
      <c r="CF33" s="621"/>
      <c r="CG33" s="621"/>
      <c r="CH33" s="621"/>
      <c r="CI33" s="621"/>
      <c r="CJ33" s="621"/>
      <c r="CK33" s="621"/>
      <c r="CL33" s="621"/>
      <c r="CM33" s="621"/>
      <c r="CN33" s="621"/>
      <c r="CO33" s="621"/>
      <c r="CP33" s="621"/>
      <c r="CQ33" s="622"/>
      <c r="CR33" s="623">
        <v>53085828</v>
      </c>
      <c r="CS33" s="656"/>
      <c r="CT33" s="656"/>
      <c r="CU33" s="656"/>
      <c r="CV33" s="656"/>
      <c r="CW33" s="656"/>
      <c r="CX33" s="656"/>
      <c r="CY33" s="657"/>
      <c r="CZ33" s="628">
        <v>39.1</v>
      </c>
      <c r="DA33" s="653"/>
      <c r="DB33" s="653"/>
      <c r="DC33" s="658"/>
      <c r="DD33" s="632">
        <v>44017278</v>
      </c>
      <c r="DE33" s="656"/>
      <c r="DF33" s="656"/>
      <c r="DG33" s="656"/>
      <c r="DH33" s="656"/>
      <c r="DI33" s="656"/>
      <c r="DJ33" s="656"/>
      <c r="DK33" s="657"/>
      <c r="DL33" s="632">
        <v>30805534</v>
      </c>
      <c r="DM33" s="656"/>
      <c r="DN33" s="656"/>
      <c r="DO33" s="656"/>
      <c r="DP33" s="656"/>
      <c r="DQ33" s="656"/>
      <c r="DR33" s="656"/>
      <c r="DS33" s="656"/>
      <c r="DT33" s="656"/>
      <c r="DU33" s="656"/>
      <c r="DV33" s="657"/>
      <c r="DW33" s="628">
        <v>42</v>
      </c>
      <c r="DX33" s="653"/>
      <c r="DY33" s="653"/>
      <c r="DZ33" s="653"/>
      <c r="EA33" s="653"/>
      <c r="EB33" s="653"/>
      <c r="EC33" s="654"/>
    </row>
    <row r="34" spans="2:133" ht="11.25" customHeight="1" x14ac:dyDescent="0.15">
      <c r="B34" s="620" t="s">
        <v>311</v>
      </c>
      <c r="C34" s="621"/>
      <c r="D34" s="621"/>
      <c r="E34" s="621"/>
      <c r="F34" s="621"/>
      <c r="G34" s="621"/>
      <c r="H34" s="621"/>
      <c r="I34" s="621"/>
      <c r="J34" s="621"/>
      <c r="K34" s="621"/>
      <c r="L34" s="621"/>
      <c r="M34" s="621"/>
      <c r="N34" s="621"/>
      <c r="O34" s="621"/>
      <c r="P34" s="621"/>
      <c r="Q34" s="622"/>
      <c r="R34" s="623">
        <v>1576465</v>
      </c>
      <c r="S34" s="624"/>
      <c r="T34" s="624"/>
      <c r="U34" s="624"/>
      <c r="V34" s="624"/>
      <c r="W34" s="624"/>
      <c r="X34" s="624"/>
      <c r="Y34" s="625"/>
      <c r="Z34" s="626">
        <v>1.1000000000000001</v>
      </c>
      <c r="AA34" s="626"/>
      <c r="AB34" s="626"/>
      <c r="AC34" s="626"/>
      <c r="AD34" s="627" t="s">
        <v>123</v>
      </c>
      <c r="AE34" s="627"/>
      <c r="AF34" s="627"/>
      <c r="AG34" s="627"/>
      <c r="AH34" s="627"/>
      <c r="AI34" s="627"/>
      <c r="AJ34" s="627"/>
      <c r="AK34" s="627"/>
      <c r="AL34" s="628" t="s">
        <v>123</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312</v>
      </c>
      <c r="CE34" s="621"/>
      <c r="CF34" s="621"/>
      <c r="CG34" s="621"/>
      <c r="CH34" s="621"/>
      <c r="CI34" s="621"/>
      <c r="CJ34" s="621"/>
      <c r="CK34" s="621"/>
      <c r="CL34" s="621"/>
      <c r="CM34" s="621"/>
      <c r="CN34" s="621"/>
      <c r="CO34" s="621"/>
      <c r="CP34" s="621"/>
      <c r="CQ34" s="622"/>
      <c r="CR34" s="623">
        <v>15744738</v>
      </c>
      <c r="CS34" s="624"/>
      <c r="CT34" s="624"/>
      <c r="CU34" s="624"/>
      <c r="CV34" s="624"/>
      <c r="CW34" s="624"/>
      <c r="CX34" s="624"/>
      <c r="CY34" s="625"/>
      <c r="CZ34" s="628">
        <v>11.6</v>
      </c>
      <c r="DA34" s="653"/>
      <c r="DB34" s="653"/>
      <c r="DC34" s="658"/>
      <c r="DD34" s="632">
        <v>12147664</v>
      </c>
      <c r="DE34" s="624"/>
      <c r="DF34" s="624"/>
      <c r="DG34" s="624"/>
      <c r="DH34" s="624"/>
      <c r="DI34" s="624"/>
      <c r="DJ34" s="624"/>
      <c r="DK34" s="625"/>
      <c r="DL34" s="632">
        <v>11206067</v>
      </c>
      <c r="DM34" s="624"/>
      <c r="DN34" s="624"/>
      <c r="DO34" s="624"/>
      <c r="DP34" s="624"/>
      <c r="DQ34" s="624"/>
      <c r="DR34" s="624"/>
      <c r="DS34" s="624"/>
      <c r="DT34" s="624"/>
      <c r="DU34" s="624"/>
      <c r="DV34" s="625"/>
      <c r="DW34" s="628">
        <v>15.3</v>
      </c>
      <c r="DX34" s="653"/>
      <c r="DY34" s="653"/>
      <c r="DZ34" s="653"/>
      <c r="EA34" s="653"/>
      <c r="EB34" s="653"/>
      <c r="EC34" s="654"/>
    </row>
    <row r="35" spans="2:133" ht="11.25" customHeight="1" x14ac:dyDescent="0.15">
      <c r="B35" s="620" t="s">
        <v>313</v>
      </c>
      <c r="C35" s="621"/>
      <c r="D35" s="621"/>
      <c r="E35" s="621"/>
      <c r="F35" s="621"/>
      <c r="G35" s="621"/>
      <c r="H35" s="621"/>
      <c r="I35" s="621"/>
      <c r="J35" s="621"/>
      <c r="K35" s="621"/>
      <c r="L35" s="621"/>
      <c r="M35" s="621"/>
      <c r="N35" s="621"/>
      <c r="O35" s="621"/>
      <c r="P35" s="621"/>
      <c r="Q35" s="622"/>
      <c r="R35" s="623">
        <v>6233878</v>
      </c>
      <c r="S35" s="624"/>
      <c r="T35" s="624"/>
      <c r="U35" s="624"/>
      <c r="V35" s="624"/>
      <c r="W35" s="624"/>
      <c r="X35" s="624"/>
      <c r="Y35" s="625"/>
      <c r="Z35" s="626">
        <v>4.5</v>
      </c>
      <c r="AA35" s="626"/>
      <c r="AB35" s="626"/>
      <c r="AC35" s="626"/>
      <c r="AD35" s="627" t="s">
        <v>123</v>
      </c>
      <c r="AE35" s="627"/>
      <c r="AF35" s="627"/>
      <c r="AG35" s="627"/>
      <c r="AH35" s="627"/>
      <c r="AI35" s="627"/>
      <c r="AJ35" s="627"/>
      <c r="AK35" s="627"/>
      <c r="AL35" s="628" t="s">
        <v>123</v>
      </c>
      <c r="AM35" s="629"/>
      <c r="AN35" s="629"/>
      <c r="AO35" s="630"/>
      <c r="AP35" s="210"/>
      <c r="AQ35" s="605" t="s">
        <v>314</v>
      </c>
      <c r="AR35" s="606"/>
      <c r="AS35" s="606"/>
      <c r="AT35" s="606"/>
      <c r="AU35" s="606"/>
      <c r="AV35" s="606"/>
      <c r="AW35" s="606"/>
      <c r="AX35" s="606"/>
      <c r="AY35" s="606"/>
      <c r="AZ35" s="606"/>
      <c r="BA35" s="606"/>
      <c r="BB35" s="606"/>
      <c r="BC35" s="606"/>
      <c r="BD35" s="606"/>
      <c r="BE35" s="606"/>
      <c r="BF35" s="607"/>
      <c r="BG35" s="605" t="s">
        <v>315</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316</v>
      </c>
      <c r="CE35" s="621"/>
      <c r="CF35" s="621"/>
      <c r="CG35" s="621"/>
      <c r="CH35" s="621"/>
      <c r="CI35" s="621"/>
      <c r="CJ35" s="621"/>
      <c r="CK35" s="621"/>
      <c r="CL35" s="621"/>
      <c r="CM35" s="621"/>
      <c r="CN35" s="621"/>
      <c r="CO35" s="621"/>
      <c r="CP35" s="621"/>
      <c r="CQ35" s="622"/>
      <c r="CR35" s="623">
        <v>8210503</v>
      </c>
      <c r="CS35" s="656"/>
      <c r="CT35" s="656"/>
      <c r="CU35" s="656"/>
      <c r="CV35" s="656"/>
      <c r="CW35" s="656"/>
      <c r="CX35" s="656"/>
      <c r="CY35" s="657"/>
      <c r="CZ35" s="628">
        <v>6.1</v>
      </c>
      <c r="DA35" s="653"/>
      <c r="DB35" s="653"/>
      <c r="DC35" s="658"/>
      <c r="DD35" s="632">
        <v>6811154</v>
      </c>
      <c r="DE35" s="656"/>
      <c r="DF35" s="656"/>
      <c r="DG35" s="656"/>
      <c r="DH35" s="656"/>
      <c r="DI35" s="656"/>
      <c r="DJ35" s="656"/>
      <c r="DK35" s="657"/>
      <c r="DL35" s="632">
        <v>2891646</v>
      </c>
      <c r="DM35" s="656"/>
      <c r="DN35" s="656"/>
      <c r="DO35" s="656"/>
      <c r="DP35" s="656"/>
      <c r="DQ35" s="656"/>
      <c r="DR35" s="656"/>
      <c r="DS35" s="656"/>
      <c r="DT35" s="656"/>
      <c r="DU35" s="656"/>
      <c r="DV35" s="657"/>
      <c r="DW35" s="628">
        <v>3.9</v>
      </c>
      <c r="DX35" s="653"/>
      <c r="DY35" s="653"/>
      <c r="DZ35" s="653"/>
      <c r="EA35" s="653"/>
      <c r="EB35" s="653"/>
      <c r="EC35" s="654"/>
    </row>
    <row r="36" spans="2:133" ht="11.25" customHeight="1" x14ac:dyDescent="0.15">
      <c r="B36" s="620" t="s">
        <v>317</v>
      </c>
      <c r="C36" s="621"/>
      <c r="D36" s="621"/>
      <c r="E36" s="621"/>
      <c r="F36" s="621"/>
      <c r="G36" s="621"/>
      <c r="H36" s="621"/>
      <c r="I36" s="621"/>
      <c r="J36" s="621"/>
      <c r="K36" s="621"/>
      <c r="L36" s="621"/>
      <c r="M36" s="621"/>
      <c r="N36" s="621"/>
      <c r="O36" s="621"/>
      <c r="P36" s="621"/>
      <c r="Q36" s="622"/>
      <c r="R36" s="623">
        <v>3339812</v>
      </c>
      <c r="S36" s="624"/>
      <c r="T36" s="624"/>
      <c r="U36" s="624"/>
      <c r="V36" s="624"/>
      <c r="W36" s="624"/>
      <c r="X36" s="624"/>
      <c r="Y36" s="625"/>
      <c r="Z36" s="626">
        <v>2.4</v>
      </c>
      <c r="AA36" s="626"/>
      <c r="AB36" s="626"/>
      <c r="AC36" s="626"/>
      <c r="AD36" s="627" t="s">
        <v>123</v>
      </c>
      <c r="AE36" s="627"/>
      <c r="AF36" s="627"/>
      <c r="AG36" s="627"/>
      <c r="AH36" s="627"/>
      <c r="AI36" s="627"/>
      <c r="AJ36" s="627"/>
      <c r="AK36" s="627"/>
      <c r="AL36" s="628" t="s">
        <v>123</v>
      </c>
      <c r="AM36" s="629"/>
      <c r="AN36" s="629"/>
      <c r="AO36" s="630"/>
      <c r="AP36" s="210"/>
      <c r="AQ36" s="689" t="s">
        <v>318</v>
      </c>
      <c r="AR36" s="690"/>
      <c r="AS36" s="690"/>
      <c r="AT36" s="690"/>
      <c r="AU36" s="690"/>
      <c r="AV36" s="690"/>
      <c r="AW36" s="690"/>
      <c r="AX36" s="690"/>
      <c r="AY36" s="691"/>
      <c r="AZ36" s="612">
        <v>18587370</v>
      </c>
      <c r="BA36" s="613"/>
      <c r="BB36" s="613"/>
      <c r="BC36" s="613"/>
      <c r="BD36" s="613"/>
      <c r="BE36" s="613"/>
      <c r="BF36" s="685"/>
      <c r="BG36" s="609" t="s">
        <v>319</v>
      </c>
      <c r="BH36" s="610"/>
      <c r="BI36" s="610"/>
      <c r="BJ36" s="610"/>
      <c r="BK36" s="610"/>
      <c r="BL36" s="610"/>
      <c r="BM36" s="610"/>
      <c r="BN36" s="610"/>
      <c r="BO36" s="610"/>
      <c r="BP36" s="610"/>
      <c r="BQ36" s="610"/>
      <c r="BR36" s="610"/>
      <c r="BS36" s="610"/>
      <c r="BT36" s="610"/>
      <c r="BU36" s="611"/>
      <c r="BV36" s="612">
        <v>57614</v>
      </c>
      <c r="BW36" s="613"/>
      <c r="BX36" s="613"/>
      <c r="BY36" s="613"/>
      <c r="BZ36" s="613"/>
      <c r="CA36" s="613"/>
      <c r="CB36" s="685"/>
      <c r="CD36" s="620" t="s">
        <v>320</v>
      </c>
      <c r="CE36" s="621"/>
      <c r="CF36" s="621"/>
      <c r="CG36" s="621"/>
      <c r="CH36" s="621"/>
      <c r="CI36" s="621"/>
      <c r="CJ36" s="621"/>
      <c r="CK36" s="621"/>
      <c r="CL36" s="621"/>
      <c r="CM36" s="621"/>
      <c r="CN36" s="621"/>
      <c r="CO36" s="621"/>
      <c r="CP36" s="621"/>
      <c r="CQ36" s="622"/>
      <c r="CR36" s="623">
        <v>14706880</v>
      </c>
      <c r="CS36" s="624"/>
      <c r="CT36" s="624"/>
      <c r="CU36" s="624"/>
      <c r="CV36" s="624"/>
      <c r="CW36" s="624"/>
      <c r="CX36" s="624"/>
      <c r="CY36" s="625"/>
      <c r="CZ36" s="628">
        <v>10.8</v>
      </c>
      <c r="DA36" s="653"/>
      <c r="DB36" s="653"/>
      <c r="DC36" s="658"/>
      <c r="DD36" s="632">
        <v>13933799</v>
      </c>
      <c r="DE36" s="624"/>
      <c r="DF36" s="624"/>
      <c r="DG36" s="624"/>
      <c r="DH36" s="624"/>
      <c r="DI36" s="624"/>
      <c r="DJ36" s="624"/>
      <c r="DK36" s="625"/>
      <c r="DL36" s="632">
        <v>7561579</v>
      </c>
      <c r="DM36" s="624"/>
      <c r="DN36" s="624"/>
      <c r="DO36" s="624"/>
      <c r="DP36" s="624"/>
      <c r="DQ36" s="624"/>
      <c r="DR36" s="624"/>
      <c r="DS36" s="624"/>
      <c r="DT36" s="624"/>
      <c r="DU36" s="624"/>
      <c r="DV36" s="625"/>
      <c r="DW36" s="628">
        <v>10.3</v>
      </c>
      <c r="DX36" s="653"/>
      <c r="DY36" s="653"/>
      <c r="DZ36" s="653"/>
      <c r="EA36" s="653"/>
      <c r="EB36" s="653"/>
      <c r="EC36" s="654"/>
    </row>
    <row r="37" spans="2:133" ht="11.25" customHeight="1" x14ac:dyDescent="0.15">
      <c r="B37" s="620" t="s">
        <v>321</v>
      </c>
      <c r="C37" s="621"/>
      <c r="D37" s="621"/>
      <c r="E37" s="621"/>
      <c r="F37" s="621"/>
      <c r="G37" s="621"/>
      <c r="H37" s="621"/>
      <c r="I37" s="621"/>
      <c r="J37" s="621"/>
      <c r="K37" s="621"/>
      <c r="L37" s="621"/>
      <c r="M37" s="621"/>
      <c r="N37" s="621"/>
      <c r="O37" s="621"/>
      <c r="P37" s="621"/>
      <c r="Q37" s="622"/>
      <c r="R37" s="623">
        <v>2644961</v>
      </c>
      <c r="S37" s="624"/>
      <c r="T37" s="624"/>
      <c r="U37" s="624"/>
      <c r="V37" s="624"/>
      <c r="W37" s="624"/>
      <c r="X37" s="624"/>
      <c r="Y37" s="625"/>
      <c r="Z37" s="626">
        <v>1.9</v>
      </c>
      <c r="AA37" s="626"/>
      <c r="AB37" s="626"/>
      <c r="AC37" s="626"/>
      <c r="AD37" s="627">
        <v>54829</v>
      </c>
      <c r="AE37" s="627"/>
      <c r="AF37" s="627"/>
      <c r="AG37" s="627"/>
      <c r="AH37" s="627"/>
      <c r="AI37" s="627"/>
      <c r="AJ37" s="627"/>
      <c r="AK37" s="627"/>
      <c r="AL37" s="628">
        <v>0.1</v>
      </c>
      <c r="AM37" s="629"/>
      <c r="AN37" s="629"/>
      <c r="AO37" s="630"/>
      <c r="AQ37" s="686" t="s">
        <v>322</v>
      </c>
      <c r="AR37" s="687"/>
      <c r="AS37" s="687"/>
      <c r="AT37" s="687"/>
      <c r="AU37" s="687"/>
      <c r="AV37" s="687"/>
      <c r="AW37" s="687"/>
      <c r="AX37" s="687"/>
      <c r="AY37" s="688"/>
      <c r="AZ37" s="623">
        <v>2830347</v>
      </c>
      <c r="BA37" s="624"/>
      <c r="BB37" s="624"/>
      <c r="BC37" s="624"/>
      <c r="BD37" s="656"/>
      <c r="BE37" s="656"/>
      <c r="BF37" s="669"/>
      <c r="BG37" s="620" t="s">
        <v>323</v>
      </c>
      <c r="BH37" s="621"/>
      <c r="BI37" s="621"/>
      <c r="BJ37" s="621"/>
      <c r="BK37" s="621"/>
      <c r="BL37" s="621"/>
      <c r="BM37" s="621"/>
      <c r="BN37" s="621"/>
      <c r="BO37" s="621"/>
      <c r="BP37" s="621"/>
      <c r="BQ37" s="621"/>
      <c r="BR37" s="621"/>
      <c r="BS37" s="621"/>
      <c r="BT37" s="621"/>
      <c r="BU37" s="622"/>
      <c r="BV37" s="623">
        <v>-452865</v>
      </c>
      <c r="BW37" s="624"/>
      <c r="BX37" s="624"/>
      <c r="BY37" s="624"/>
      <c r="BZ37" s="624"/>
      <c r="CA37" s="624"/>
      <c r="CB37" s="633"/>
      <c r="CD37" s="620" t="s">
        <v>324</v>
      </c>
      <c r="CE37" s="621"/>
      <c r="CF37" s="621"/>
      <c r="CG37" s="621"/>
      <c r="CH37" s="621"/>
      <c r="CI37" s="621"/>
      <c r="CJ37" s="621"/>
      <c r="CK37" s="621"/>
      <c r="CL37" s="621"/>
      <c r="CM37" s="621"/>
      <c r="CN37" s="621"/>
      <c r="CO37" s="621"/>
      <c r="CP37" s="621"/>
      <c r="CQ37" s="622"/>
      <c r="CR37" s="623">
        <v>4695067</v>
      </c>
      <c r="CS37" s="656"/>
      <c r="CT37" s="656"/>
      <c r="CU37" s="656"/>
      <c r="CV37" s="656"/>
      <c r="CW37" s="656"/>
      <c r="CX37" s="656"/>
      <c r="CY37" s="657"/>
      <c r="CZ37" s="628">
        <v>3.5</v>
      </c>
      <c r="DA37" s="653"/>
      <c r="DB37" s="653"/>
      <c r="DC37" s="658"/>
      <c r="DD37" s="632">
        <v>4480776</v>
      </c>
      <c r="DE37" s="656"/>
      <c r="DF37" s="656"/>
      <c r="DG37" s="656"/>
      <c r="DH37" s="656"/>
      <c r="DI37" s="656"/>
      <c r="DJ37" s="656"/>
      <c r="DK37" s="657"/>
      <c r="DL37" s="632">
        <v>4228609</v>
      </c>
      <c r="DM37" s="656"/>
      <c r="DN37" s="656"/>
      <c r="DO37" s="656"/>
      <c r="DP37" s="656"/>
      <c r="DQ37" s="656"/>
      <c r="DR37" s="656"/>
      <c r="DS37" s="656"/>
      <c r="DT37" s="656"/>
      <c r="DU37" s="656"/>
      <c r="DV37" s="657"/>
      <c r="DW37" s="628">
        <v>5.8</v>
      </c>
      <c r="DX37" s="653"/>
      <c r="DY37" s="653"/>
      <c r="DZ37" s="653"/>
      <c r="EA37" s="653"/>
      <c r="EB37" s="653"/>
      <c r="EC37" s="654"/>
    </row>
    <row r="38" spans="2:133" ht="11.25" customHeight="1" x14ac:dyDescent="0.15">
      <c r="B38" s="620" t="s">
        <v>325</v>
      </c>
      <c r="C38" s="621"/>
      <c r="D38" s="621"/>
      <c r="E38" s="621"/>
      <c r="F38" s="621"/>
      <c r="G38" s="621"/>
      <c r="H38" s="621"/>
      <c r="I38" s="621"/>
      <c r="J38" s="621"/>
      <c r="K38" s="621"/>
      <c r="L38" s="621"/>
      <c r="M38" s="621"/>
      <c r="N38" s="621"/>
      <c r="O38" s="621"/>
      <c r="P38" s="621"/>
      <c r="Q38" s="622"/>
      <c r="R38" s="623">
        <v>4440701</v>
      </c>
      <c r="S38" s="624"/>
      <c r="T38" s="624"/>
      <c r="U38" s="624"/>
      <c r="V38" s="624"/>
      <c r="W38" s="624"/>
      <c r="X38" s="624"/>
      <c r="Y38" s="625"/>
      <c r="Z38" s="626">
        <v>3.2</v>
      </c>
      <c r="AA38" s="626"/>
      <c r="AB38" s="626"/>
      <c r="AC38" s="626"/>
      <c r="AD38" s="627" t="s">
        <v>123</v>
      </c>
      <c r="AE38" s="627"/>
      <c r="AF38" s="627"/>
      <c r="AG38" s="627"/>
      <c r="AH38" s="627"/>
      <c r="AI38" s="627"/>
      <c r="AJ38" s="627"/>
      <c r="AK38" s="627"/>
      <c r="AL38" s="628" t="s">
        <v>123</v>
      </c>
      <c r="AM38" s="629"/>
      <c r="AN38" s="629"/>
      <c r="AO38" s="630"/>
      <c r="AQ38" s="686" t="s">
        <v>326</v>
      </c>
      <c r="AR38" s="687"/>
      <c r="AS38" s="687"/>
      <c r="AT38" s="687"/>
      <c r="AU38" s="687"/>
      <c r="AV38" s="687"/>
      <c r="AW38" s="687"/>
      <c r="AX38" s="687"/>
      <c r="AY38" s="688"/>
      <c r="AZ38" s="623">
        <v>2710495</v>
      </c>
      <c r="BA38" s="624"/>
      <c r="BB38" s="624"/>
      <c r="BC38" s="624"/>
      <c r="BD38" s="656"/>
      <c r="BE38" s="656"/>
      <c r="BF38" s="669"/>
      <c r="BG38" s="620" t="s">
        <v>327</v>
      </c>
      <c r="BH38" s="621"/>
      <c r="BI38" s="621"/>
      <c r="BJ38" s="621"/>
      <c r="BK38" s="621"/>
      <c r="BL38" s="621"/>
      <c r="BM38" s="621"/>
      <c r="BN38" s="621"/>
      <c r="BO38" s="621"/>
      <c r="BP38" s="621"/>
      <c r="BQ38" s="621"/>
      <c r="BR38" s="621"/>
      <c r="BS38" s="621"/>
      <c r="BT38" s="621"/>
      <c r="BU38" s="622"/>
      <c r="BV38" s="623">
        <v>34312</v>
      </c>
      <c r="BW38" s="624"/>
      <c r="BX38" s="624"/>
      <c r="BY38" s="624"/>
      <c r="BZ38" s="624"/>
      <c r="CA38" s="624"/>
      <c r="CB38" s="633"/>
      <c r="CD38" s="620" t="s">
        <v>328</v>
      </c>
      <c r="CE38" s="621"/>
      <c r="CF38" s="621"/>
      <c r="CG38" s="621"/>
      <c r="CH38" s="621"/>
      <c r="CI38" s="621"/>
      <c r="CJ38" s="621"/>
      <c r="CK38" s="621"/>
      <c r="CL38" s="621"/>
      <c r="CM38" s="621"/>
      <c r="CN38" s="621"/>
      <c r="CO38" s="621"/>
      <c r="CP38" s="621"/>
      <c r="CQ38" s="622"/>
      <c r="CR38" s="623">
        <v>12026167</v>
      </c>
      <c r="CS38" s="624"/>
      <c r="CT38" s="624"/>
      <c r="CU38" s="624"/>
      <c r="CV38" s="624"/>
      <c r="CW38" s="624"/>
      <c r="CX38" s="624"/>
      <c r="CY38" s="625"/>
      <c r="CZ38" s="628">
        <v>8.9</v>
      </c>
      <c r="DA38" s="653"/>
      <c r="DB38" s="653"/>
      <c r="DC38" s="658"/>
      <c r="DD38" s="632">
        <v>9836952</v>
      </c>
      <c r="DE38" s="624"/>
      <c r="DF38" s="624"/>
      <c r="DG38" s="624"/>
      <c r="DH38" s="624"/>
      <c r="DI38" s="624"/>
      <c r="DJ38" s="624"/>
      <c r="DK38" s="625"/>
      <c r="DL38" s="632">
        <v>9146242</v>
      </c>
      <c r="DM38" s="624"/>
      <c r="DN38" s="624"/>
      <c r="DO38" s="624"/>
      <c r="DP38" s="624"/>
      <c r="DQ38" s="624"/>
      <c r="DR38" s="624"/>
      <c r="DS38" s="624"/>
      <c r="DT38" s="624"/>
      <c r="DU38" s="624"/>
      <c r="DV38" s="625"/>
      <c r="DW38" s="628">
        <v>12.5</v>
      </c>
      <c r="DX38" s="653"/>
      <c r="DY38" s="653"/>
      <c r="DZ38" s="653"/>
      <c r="EA38" s="653"/>
      <c r="EB38" s="653"/>
      <c r="EC38" s="654"/>
    </row>
    <row r="39" spans="2:133" ht="11.25" customHeight="1" x14ac:dyDescent="0.15">
      <c r="B39" s="620" t="s">
        <v>329</v>
      </c>
      <c r="C39" s="621"/>
      <c r="D39" s="621"/>
      <c r="E39" s="621"/>
      <c r="F39" s="621"/>
      <c r="G39" s="621"/>
      <c r="H39" s="621"/>
      <c r="I39" s="621"/>
      <c r="J39" s="621"/>
      <c r="K39" s="621"/>
      <c r="L39" s="621"/>
      <c r="M39" s="621"/>
      <c r="N39" s="621"/>
      <c r="O39" s="621"/>
      <c r="P39" s="621"/>
      <c r="Q39" s="622"/>
      <c r="R39" s="623" t="s">
        <v>123</v>
      </c>
      <c r="S39" s="624"/>
      <c r="T39" s="624"/>
      <c r="U39" s="624"/>
      <c r="V39" s="624"/>
      <c r="W39" s="624"/>
      <c r="X39" s="624"/>
      <c r="Y39" s="625"/>
      <c r="Z39" s="626" t="s">
        <v>123</v>
      </c>
      <c r="AA39" s="626"/>
      <c r="AB39" s="626"/>
      <c r="AC39" s="626"/>
      <c r="AD39" s="627" t="s">
        <v>123</v>
      </c>
      <c r="AE39" s="627"/>
      <c r="AF39" s="627"/>
      <c r="AG39" s="627"/>
      <c r="AH39" s="627"/>
      <c r="AI39" s="627"/>
      <c r="AJ39" s="627"/>
      <c r="AK39" s="627"/>
      <c r="AL39" s="628" t="s">
        <v>123</v>
      </c>
      <c r="AM39" s="629"/>
      <c r="AN39" s="629"/>
      <c r="AO39" s="630"/>
      <c r="AQ39" s="686" t="s">
        <v>330</v>
      </c>
      <c r="AR39" s="687"/>
      <c r="AS39" s="687"/>
      <c r="AT39" s="687"/>
      <c r="AU39" s="687"/>
      <c r="AV39" s="687"/>
      <c r="AW39" s="687"/>
      <c r="AX39" s="687"/>
      <c r="AY39" s="688"/>
      <c r="AZ39" s="623">
        <v>1006825</v>
      </c>
      <c r="BA39" s="624"/>
      <c r="BB39" s="624"/>
      <c r="BC39" s="624"/>
      <c r="BD39" s="656"/>
      <c r="BE39" s="656"/>
      <c r="BF39" s="669"/>
      <c r="BG39" s="620" t="s">
        <v>331</v>
      </c>
      <c r="BH39" s="621"/>
      <c r="BI39" s="621"/>
      <c r="BJ39" s="621"/>
      <c r="BK39" s="621"/>
      <c r="BL39" s="621"/>
      <c r="BM39" s="621"/>
      <c r="BN39" s="621"/>
      <c r="BO39" s="621"/>
      <c r="BP39" s="621"/>
      <c r="BQ39" s="621"/>
      <c r="BR39" s="621"/>
      <c r="BS39" s="621"/>
      <c r="BT39" s="621"/>
      <c r="BU39" s="622"/>
      <c r="BV39" s="623">
        <v>48303</v>
      </c>
      <c r="BW39" s="624"/>
      <c r="BX39" s="624"/>
      <c r="BY39" s="624"/>
      <c r="BZ39" s="624"/>
      <c r="CA39" s="624"/>
      <c r="CB39" s="633"/>
      <c r="CD39" s="620" t="s">
        <v>332</v>
      </c>
      <c r="CE39" s="621"/>
      <c r="CF39" s="621"/>
      <c r="CG39" s="621"/>
      <c r="CH39" s="621"/>
      <c r="CI39" s="621"/>
      <c r="CJ39" s="621"/>
      <c r="CK39" s="621"/>
      <c r="CL39" s="621"/>
      <c r="CM39" s="621"/>
      <c r="CN39" s="621"/>
      <c r="CO39" s="621"/>
      <c r="CP39" s="621"/>
      <c r="CQ39" s="622"/>
      <c r="CR39" s="623">
        <v>2178476</v>
      </c>
      <c r="CS39" s="656"/>
      <c r="CT39" s="656"/>
      <c r="CU39" s="656"/>
      <c r="CV39" s="656"/>
      <c r="CW39" s="656"/>
      <c r="CX39" s="656"/>
      <c r="CY39" s="657"/>
      <c r="CZ39" s="628">
        <v>1.6</v>
      </c>
      <c r="DA39" s="653"/>
      <c r="DB39" s="653"/>
      <c r="DC39" s="658"/>
      <c r="DD39" s="632">
        <v>1287709</v>
      </c>
      <c r="DE39" s="656"/>
      <c r="DF39" s="656"/>
      <c r="DG39" s="656"/>
      <c r="DH39" s="656"/>
      <c r="DI39" s="656"/>
      <c r="DJ39" s="656"/>
      <c r="DK39" s="657"/>
      <c r="DL39" s="632" t="s">
        <v>123</v>
      </c>
      <c r="DM39" s="656"/>
      <c r="DN39" s="656"/>
      <c r="DO39" s="656"/>
      <c r="DP39" s="656"/>
      <c r="DQ39" s="656"/>
      <c r="DR39" s="656"/>
      <c r="DS39" s="656"/>
      <c r="DT39" s="656"/>
      <c r="DU39" s="656"/>
      <c r="DV39" s="657"/>
      <c r="DW39" s="628" t="s">
        <v>123</v>
      </c>
      <c r="DX39" s="653"/>
      <c r="DY39" s="653"/>
      <c r="DZ39" s="653"/>
      <c r="EA39" s="653"/>
      <c r="EB39" s="653"/>
      <c r="EC39" s="654"/>
    </row>
    <row r="40" spans="2:133" ht="11.25" customHeight="1" x14ac:dyDescent="0.15">
      <c r="B40" s="620" t="s">
        <v>333</v>
      </c>
      <c r="C40" s="621"/>
      <c r="D40" s="621"/>
      <c r="E40" s="621"/>
      <c r="F40" s="621"/>
      <c r="G40" s="621"/>
      <c r="H40" s="621"/>
      <c r="I40" s="621"/>
      <c r="J40" s="621"/>
      <c r="K40" s="621"/>
      <c r="L40" s="621"/>
      <c r="M40" s="621"/>
      <c r="N40" s="621"/>
      <c r="O40" s="621"/>
      <c r="P40" s="621"/>
      <c r="Q40" s="622"/>
      <c r="R40" s="623">
        <v>672001</v>
      </c>
      <c r="S40" s="624"/>
      <c r="T40" s="624"/>
      <c r="U40" s="624"/>
      <c r="V40" s="624"/>
      <c r="W40" s="624"/>
      <c r="X40" s="624"/>
      <c r="Y40" s="625"/>
      <c r="Z40" s="626">
        <v>0.5</v>
      </c>
      <c r="AA40" s="626"/>
      <c r="AB40" s="626"/>
      <c r="AC40" s="626"/>
      <c r="AD40" s="627" t="s">
        <v>123</v>
      </c>
      <c r="AE40" s="627"/>
      <c r="AF40" s="627"/>
      <c r="AG40" s="627"/>
      <c r="AH40" s="627"/>
      <c r="AI40" s="627"/>
      <c r="AJ40" s="627"/>
      <c r="AK40" s="627"/>
      <c r="AL40" s="628" t="s">
        <v>123</v>
      </c>
      <c r="AM40" s="629"/>
      <c r="AN40" s="629"/>
      <c r="AO40" s="630"/>
      <c r="AQ40" s="686" t="s">
        <v>334</v>
      </c>
      <c r="AR40" s="687"/>
      <c r="AS40" s="687"/>
      <c r="AT40" s="687"/>
      <c r="AU40" s="687"/>
      <c r="AV40" s="687"/>
      <c r="AW40" s="687"/>
      <c r="AX40" s="687"/>
      <c r="AY40" s="688"/>
      <c r="AZ40" s="623">
        <v>275315</v>
      </c>
      <c r="BA40" s="624"/>
      <c r="BB40" s="624"/>
      <c r="BC40" s="624"/>
      <c r="BD40" s="656"/>
      <c r="BE40" s="656"/>
      <c r="BF40" s="669"/>
      <c r="BG40" s="673" t="s">
        <v>335</v>
      </c>
      <c r="BH40" s="674"/>
      <c r="BI40" s="674"/>
      <c r="BJ40" s="674"/>
      <c r="BK40" s="674"/>
      <c r="BL40" s="211"/>
      <c r="BM40" s="621" t="s">
        <v>336</v>
      </c>
      <c r="BN40" s="621"/>
      <c r="BO40" s="621"/>
      <c r="BP40" s="621"/>
      <c r="BQ40" s="621"/>
      <c r="BR40" s="621"/>
      <c r="BS40" s="621"/>
      <c r="BT40" s="621"/>
      <c r="BU40" s="622"/>
      <c r="BV40" s="623">
        <v>89</v>
      </c>
      <c r="BW40" s="624"/>
      <c r="BX40" s="624"/>
      <c r="BY40" s="624"/>
      <c r="BZ40" s="624"/>
      <c r="CA40" s="624"/>
      <c r="CB40" s="633"/>
      <c r="CD40" s="620" t="s">
        <v>337</v>
      </c>
      <c r="CE40" s="621"/>
      <c r="CF40" s="621"/>
      <c r="CG40" s="621"/>
      <c r="CH40" s="621"/>
      <c r="CI40" s="621"/>
      <c r="CJ40" s="621"/>
      <c r="CK40" s="621"/>
      <c r="CL40" s="621"/>
      <c r="CM40" s="621"/>
      <c r="CN40" s="621"/>
      <c r="CO40" s="621"/>
      <c r="CP40" s="621"/>
      <c r="CQ40" s="622"/>
      <c r="CR40" s="623">
        <v>219064</v>
      </c>
      <c r="CS40" s="624"/>
      <c r="CT40" s="624"/>
      <c r="CU40" s="624"/>
      <c r="CV40" s="624"/>
      <c r="CW40" s="624"/>
      <c r="CX40" s="624"/>
      <c r="CY40" s="625"/>
      <c r="CZ40" s="628">
        <v>0.2</v>
      </c>
      <c r="DA40" s="653"/>
      <c r="DB40" s="653"/>
      <c r="DC40" s="658"/>
      <c r="DD40" s="632" t="s">
        <v>123</v>
      </c>
      <c r="DE40" s="624"/>
      <c r="DF40" s="624"/>
      <c r="DG40" s="624"/>
      <c r="DH40" s="624"/>
      <c r="DI40" s="624"/>
      <c r="DJ40" s="624"/>
      <c r="DK40" s="625"/>
      <c r="DL40" s="632" t="s">
        <v>123</v>
      </c>
      <c r="DM40" s="624"/>
      <c r="DN40" s="624"/>
      <c r="DO40" s="624"/>
      <c r="DP40" s="624"/>
      <c r="DQ40" s="624"/>
      <c r="DR40" s="624"/>
      <c r="DS40" s="624"/>
      <c r="DT40" s="624"/>
      <c r="DU40" s="624"/>
      <c r="DV40" s="625"/>
      <c r="DW40" s="628" t="s">
        <v>123</v>
      </c>
      <c r="DX40" s="653"/>
      <c r="DY40" s="653"/>
      <c r="DZ40" s="653"/>
      <c r="EA40" s="653"/>
      <c r="EB40" s="653"/>
      <c r="EC40" s="654"/>
    </row>
    <row r="41" spans="2:133" ht="11.25" customHeight="1" x14ac:dyDescent="0.15">
      <c r="B41" s="644" t="s">
        <v>338</v>
      </c>
      <c r="C41" s="645"/>
      <c r="D41" s="645"/>
      <c r="E41" s="645"/>
      <c r="F41" s="645"/>
      <c r="G41" s="645"/>
      <c r="H41" s="645"/>
      <c r="I41" s="645"/>
      <c r="J41" s="645"/>
      <c r="K41" s="645"/>
      <c r="L41" s="645"/>
      <c r="M41" s="645"/>
      <c r="N41" s="645"/>
      <c r="O41" s="645"/>
      <c r="P41" s="645"/>
      <c r="Q41" s="646"/>
      <c r="R41" s="695">
        <v>139510142</v>
      </c>
      <c r="S41" s="696"/>
      <c r="T41" s="696"/>
      <c r="U41" s="696"/>
      <c r="V41" s="696"/>
      <c r="W41" s="696"/>
      <c r="X41" s="696"/>
      <c r="Y41" s="700"/>
      <c r="Z41" s="701">
        <v>100</v>
      </c>
      <c r="AA41" s="701"/>
      <c r="AB41" s="701"/>
      <c r="AC41" s="701"/>
      <c r="AD41" s="702">
        <v>72711829</v>
      </c>
      <c r="AE41" s="702"/>
      <c r="AF41" s="702"/>
      <c r="AG41" s="702"/>
      <c r="AH41" s="702"/>
      <c r="AI41" s="702"/>
      <c r="AJ41" s="702"/>
      <c r="AK41" s="702"/>
      <c r="AL41" s="703">
        <v>100</v>
      </c>
      <c r="AM41" s="683"/>
      <c r="AN41" s="683"/>
      <c r="AO41" s="704"/>
      <c r="AQ41" s="686" t="s">
        <v>339</v>
      </c>
      <c r="AR41" s="687"/>
      <c r="AS41" s="687"/>
      <c r="AT41" s="687"/>
      <c r="AU41" s="687"/>
      <c r="AV41" s="687"/>
      <c r="AW41" s="687"/>
      <c r="AX41" s="687"/>
      <c r="AY41" s="688"/>
      <c r="AZ41" s="623">
        <v>2485096</v>
      </c>
      <c r="BA41" s="624"/>
      <c r="BB41" s="624"/>
      <c r="BC41" s="624"/>
      <c r="BD41" s="656"/>
      <c r="BE41" s="656"/>
      <c r="BF41" s="669"/>
      <c r="BG41" s="673"/>
      <c r="BH41" s="674"/>
      <c r="BI41" s="674"/>
      <c r="BJ41" s="674"/>
      <c r="BK41" s="674"/>
      <c r="BL41" s="211"/>
      <c r="BM41" s="621" t="s">
        <v>340</v>
      </c>
      <c r="BN41" s="621"/>
      <c r="BO41" s="621"/>
      <c r="BP41" s="621"/>
      <c r="BQ41" s="621"/>
      <c r="BR41" s="621"/>
      <c r="BS41" s="621"/>
      <c r="BT41" s="621"/>
      <c r="BU41" s="622"/>
      <c r="BV41" s="623">
        <v>1</v>
      </c>
      <c r="BW41" s="624"/>
      <c r="BX41" s="624"/>
      <c r="BY41" s="624"/>
      <c r="BZ41" s="624"/>
      <c r="CA41" s="624"/>
      <c r="CB41" s="633"/>
      <c r="CD41" s="620" t="s">
        <v>341</v>
      </c>
      <c r="CE41" s="621"/>
      <c r="CF41" s="621"/>
      <c r="CG41" s="621"/>
      <c r="CH41" s="621"/>
      <c r="CI41" s="621"/>
      <c r="CJ41" s="621"/>
      <c r="CK41" s="621"/>
      <c r="CL41" s="621"/>
      <c r="CM41" s="621"/>
      <c r="CN41" s="621"/>
      <c r="CO41" s="621"/>
      <c r="CP41" s="621"/>
      <c r="CQ41" s="622"/>
      <c r="CR41" s="623" t="s">
        <v>123</v>
      </c>
      <c r="CS41" s="656"/>
      <c r="CT41" s="656"/>
      <c r="CU41" s="656"/>
      <c r="CV41" s="656"/>
      <c r="CW41" s="656"/>
      <c r="CX41" s="656"/>
      <c r="CY41" s="657"/>
      <c r="CZ41" s="628" t="s">
        <v>123</v>
      </c>
      <c r="DA41" s="653"/>
      <c r="DB41" s="653"/>
      <c r="DC41" s="658"/>
      <c r="DD41" s="632" t="s">
        <v>123</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342</v>
      </c>
      <c r="AR42" s="693"/>
      <c r="AS42" s="693"/>
      <c r="AT42" s="693"/>
      <c r="AU42" s="693"/>
      <c r="AV42" s="693"/>
      <c r="AW42" s="693"/>
      <c r="AX42" s="693"/>
      <c r="AY42" s="694"/>
      <c r="AZ42" s="695">
        <v>9279292</v>
      </c>
      <c r="BA42" s="696"/>
      <c r="BB42" s="696"/>
      <c r="BC42" s="696"/>
      <c r="BD42" s="682"/>
      <c r="BE42" s="682"/>
      <c r="BF42" s="684"/>
      <c r="BG42" s="675"/>
      <c r="BH42" s="676"/>
      <c r="BI42" s="676"/>
      <c r="BJ42" s="676"/>
      <c r="BK42" s="676"/>
      <c r="BL42" s="212"/>
      <c r="BM42" s="645" t="s">
        <v>343</v>
      </c>
      <c r="BN42" s="645"/>
      <c r="BO42" s="645"/>
      <c r="BP42" s="645"/>
      <c r="BQ42" s="645"/>
      <c r="BR42" s="645"/>
      <c r="BS42" s="645"/>
      <c r="BT42" s="645"/>
      <c r="BU42" s="646"/>
      <c r="BV42" s="695">
        <v>382</v>
      </c>
      <c r="BW42" s="696"/>
      <c r="BX42" s="696"/>
      <c r="BY42" s="696"/>
      <c r="BZ42" s="696"/>
      <c r="CA42" s="696"/>
      <c r="CB42" s="705"/>
      <c r="CD42" s="620" t="s">
        <v>344</v>
      </c>
      <c r="CE42" s="621"/>
      <c r="CF42" s="621"/>
      <c r="CG42" s="621"/>
      <c r="CH42" s="621"/>
      <c r="CI42" s="621"/>
      <c r="CJ42" s="621"/>
      <c r="CK42" s="621"/>
      <c r="CL42" s="621"/>
      <c r="CM42" s="621"/>
      <c r="CN42" s="621"/>
      <c r="CO42" s="621"/>
      <c r="CP42" s="621"/>
      <c r="CQ42" s="622"/>
      <c r="CR42" s="623">
        <v>6597009</v>
      </c>
      <c r="CS42" s="656"/>
      <c r="CT42" s="656"/>
      <c r="CU42" s="656"/>
      <c r="CV42" s="656"/>
      <c r="CW42" s="656"/>
      <c r="CX42" s="656"/>
      <c r="CY42" s="657"/>
      <c r="CZ42" s="628">
        <v>4.9000000000000004</v>
      </c>
      <c r="DA42" s="653"/>
      <c r="DB42" s="653"/>
      <c r="DC42" s="658"/>
      <c r="DD42" s="632">
        <v>1499548</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345</v>
      </c>
      <c r="CD43" s="620" t="s">
        <v>346</v>
      </c>
      <c r="CE43" s="621"/>
      <c r="CF43" s="621"/>
      <c r="CG43" s="621"/>
      <c r="CH43" s="621"/>
      <c r="CI43" s="621"/>
      <c r="CJ43" s="621"/>
      <c r="CK43" s="621"/>
      <c r="CL43" s="621"/>
      <c r="CM43" s="621"/>
      <c r="CN43" s="621"/>
      <c r="CO43" s="621"/>
      <c r="CP43" s="621"/>
      <c r="CQ43" s="622"/>
      <c r="CR43" s="623">
        <v>305459</v>
      </c>
      <c r="CS43" s="656"/>
      <c r="CT43" s="656"/>
      <c r="CU43" s="656"/>
      <c r="CV43" s="656"/>
      <c r="CW43" s="656"/>
      <c r="CX43" s="656"/>
      <c r="CY43" s="657"/>
      <c r="CZ43" s="628">
        <v>0.2</v>
      </c>
      <c r="DA43" s="653"/>
      <c r="DB43" s="653"/>
      <c r="DC43" s="658"/>
      <c r="DD43" s="632">
        <v>305172</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347</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295</v>
      </c>
      <c r="CE44" s="662"/>
      <c r="CF44" s="620" t="s">
        <v>348</v>
      </c>
      <c r="CG44" s="621"/>
      <c r="CH44" s="621"/>
      <c r="CI44" s="621"/>
      <c r="CJ44" s="621"/>
      <c r="CK44" s="621"/>
      <c r="CL44" s="621"/>
      <c r="CM44" s="621"/>
      <c r="CN44" s="621"/>
      <c r="CO44" s="621"/>
      <c r="CP44" s="621"/>
      <c r="CQ44" s="622"/>
      <c r="CR44" s="623">
        <v>6597009</v>
      </c>
      <c r="CS44" s="624"/>
      <c r="CT44" s="624"/>
      <c r="CU44" s="624"/>
      <c r="CV44" s="624"/>
      <c r="CW44" s="624"/>
      <c r="CX44" s="624"/>
      <c r="CY44" s="625"/>
      <c r="CZ44" s="628">
        <v>4.9000000000000004</v>
      </c>
      <c r="DA44" s="629"/>
      <c r="DB44" s="629"/>
      <c r="DC44" s="635"/>
      <c r="DD44" s="632">
        <v>1499548</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349</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350</v>
      </c>
      <c r="CG45" s="621"/>
      <c r="CH45" s="621"/>
      <c r="CI45" s="621"/>
      <c r="CJ45" s="621"/>
      <c r="CK45" s="621"/>
      <c r="CL45" s="621"/>
      <c r="CM45" s="621"/>
      <c r="CN45" s="621"/>
      <c r="CO45" s="621"/>
      <c r="CP45" s="621"/>
      <c r="CQ45" s="622"/>
      <c r="CR45" s="623">
        <v>2266153</v>
      </c>
      <c r="CS45" s="656"/>
      <c r="CT45" s="656"/>
      <c r="CU45" s="656"/>
      <c r="CV45" s="656"/>
      <c r="CW45" s="656"/>
      <c r="CX45" s="656"/>
      <c r="CY45" s="657"/>
      <c r="CZ45" s="628">
        <v>1.7</v>
      </c>
      <c r="DA45" s="653"/>
      <c r="DB45" s="653"/>
      <c r="DC45" s="658"/>
      <c r="DD45" s="632">
        <v>107458</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351</v>
      </c>
      <c r="CG46" s="621"/>
      <c r="CH46" s="621"/>
      <c r="CI46" s="621"/>
      <c r="CJ46" s="621"/>
      <c r="CK46" s="621"/>
      <c r="CL46" s="621"/>
      <c r="CM46" s="621"/>
      <c r="CN46" s="621"/>
      <c r="CO46" s="621"/>
      <c r="CP46" s="621"/>
      <c r="CQ46" s="622"/>
      <c r="CR46" s="623">
        <v>3780938</v>
      </c>
      <c r="CS46" s="624"/>
      <c r="CT46" s="624"/>
      <c r="CU46" s="624"/>
      <c r="CV46" s="624"/>
      <c r="CW46" s="624"/>
      <c r="CX46" s="624"/>
      <c r="CY46" s="625"/>
      <c r="CZ46" s="628">
        <v>2.8</v>
      </c>
      <c r="DA46" s="629"/>
      <c r="DB46" s="629"/>
      <c r="DC46" s="635"/>
      <c r="DD46" s="632">
        <v>1344212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352</v>
      </c>
      <c r="CG47" s="621"/>
      <c r="CH47" s="621"/>
      <c r="CI47" s="621"/>
      <c r="CJ47" s="621"/>
      <c r="CK47" s="621"/>
      <c r="CL47" s="621"/>
      <c r="CM47" s="621"/>
      <c r="CN47" s="621"/>
      <c r="CO47" s="621"/>
      <c r="CP47" s="621"/>
      <c r="CQ47" s="622"/>
      <c r="CR47" s="623" t="s">
        <v>123</v>
      </c>
      <c r="CS47" s="656"/>
      <c r="CT47" s="656"/>
      <c r="CU47" s="656"/>
      <c r="CV47" s="656"/>
      <c r="CW47" s="656"/>
      <c r="CX47" s="656"/>
      <c r="CY47" s="657"/>
      <c r="CZ47" s="628" t="s">
        <v>123</v>
      </c>
      <c r="DA47" s="653"/>
      <c r="DB47" s="653"/>
      <c r="DC47" s="658"/>
      <c r="DD47" s="632" t="s">
        <v>123</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353</v>
      </c>
      <c r="CG48" s="621"/>
      <c r="CH48" s="621"/>
      <c r="CI48" s="621"/>
      <c r="CJ48" s="621"/>
      <c r="CK48" s="621"/>
      <c r="CL48" s="621"/>
      <c r="CM48" s="621"/>
      <c r="CN48" s="621"/>
      <c r="CO48" s="621"/>
      <c r="CP48" s="621"/>
      <c r="CQ48" s="622"/>
      <c r="CR48" s="623" t="s">
        <v>123</v>
      </c>
      <c r="CS48" s="624"/>
      <c r="CT48" s="624"/>
      <c r="CU48" s="624"/>
      <c r="CV48" s="624"/>
      <c r="CW48" s="624"/>
      <c r="CX48" s="624"/>
      <c r="CY48" s="625"/>
      <c r="CZ48" s="628" t="s">
        <v>123</v>
      </c>
      <c r="DA48" s="629"/>
      <c r="DB48" s="629"/>
      <c r="DC48" s="635"/>
      <c r="DD48" s="632" t="s">
        <v>123</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354</v>
      </c>
      <c r="CE49" s="645"/>
      <c r="CF49" s="645"/>
      <c r="CG49" s="645"/>
      <c r="CH49" s="645"/>
      <c r="CI49" s="645"/>
      <c r="CJ49" s="645"/>
      <c r="CK49" s="645"/>
      <c r="CL49" s="645"/>
      <c r="CM49" s="645"/>
      <c r="CN49" s="645"/>
      <c r="CO49" s="645"/>
      <c r="CP49" s="645"/>
      <c r="CQ49" s="646"/>
      <c r="CR49" s="695">
        <v>135601470</v>
      </c>
      <c r="CS49" s="682"/>
      <c r="CT49" s="682"/>
      <c r="CU49" s="682"/>
      <c r="CV49" s="682"/>
      <c r="CW49" s="682"/>
      <c r="CX49" s="682"/>
      <c r="CY49" s="711"/>
      <c r="CZ49" s="703">
        <v>100</v>
      </c>
      <c r="DA49" s="712"/>
      <c r="DB49" s="712"/>
      <c r="DC49" s="713"/>
      <c r="DD49" s="714">
        <v>89019942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h7fe54MVMhVrMgluD/gHcnTFR+A3JHykWqbXWikmK6NhfcTRYr4OSgQ9Zzr0oG7+02ikowPIMGEKrx9AHL1btw==" saltValue="1st4lHFpGcRJJBBk/ogT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7" sqref="B7:P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355</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356</v>
      </c>
      <c r="DK2" s="723"/>
      <c r="DL2" s="723"/>
      <c r="DM2" s="723"/>
      <c r="DN2" s="723"/>
      <c r="DO2" s="724"/>
      <c r="DP2" s="216"/>
      <c r="DQ2" s="722" t="s">
        <v>357</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358</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359</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360</v>
      </c>
      <c r="B5" s="728"/>
      <c r="C5" s="728"/>
      <c r="D5" s="728"/>
      <c r="E5" s="728"/>
      <c r="F5" s="728"/>
      <c r="G5" s="728"/>
      <c r="H5" s="728"/>
      <c r="I5" s="728"/>
      <c r="J5" s="728"/>
      <c r="K5" s="728"/>
      <c r="L5" s="728"/>
      <c r="M5" s="728"/>
      <c r="N5" s="728"/>
      <c r="O5" s="728"/>
      <c r="P5" s="729"/>
      <c r="Q5" s="733" t="s">
        <v>361</v>
      </c>
      <c r="R5" s="734"/>
      <c r="S5" s="734"/>
      <c r="T5" s="734"/>
      <c r="U5" s="735"/>
      <c r="V5" s="733" t="s">
        <v>362</v>
      </c>
      <c r="W5" s="734"/>
      <c r="X5" s="734"/>
      <c r="Y5" s="734"/>
      <c r="Z5" s="735"/>
      <c r="AA5" s="733" t="s">
        <v>363</v>
      </c>
      <c r="AB5" s="734"/>
      <c r="AC5" s="734"/>
      <c r="AD5" s="734"/>
      <c r="AE5" s="734"/>
      <c r="AF5" s="739" t="s">
        <v>364</v>
      </c>
      <c r="AG5" s="734"/>
      <c r="AH5" s="734"/>
      <c r="AI5" s="734"/>
      <c r="AJ5" s="740"/>
      <c r="AK5" s="734" t="s">
        <v>365</v>
      </c>
      <c r="AL5" s="734"/>
      <c r="AM5" s="734"/>
      <c r="AN5" s="734"/>
      <c r="AO5" s="735"/>
      <c r="AP5" s="733" t="s">
        <v>366</v>
      </c>
      <c r="AQ5" s="734"/>
      <c r="AR5" s="734"/>
      <c r="AS5" s="734"/>
      <c r="AT5" s="735"/>
      <c r="AU5" s="733" t="s">
        <v>367</v>
      </c>
      <c r="AV5" s="734"/>
      <c r="AW5" s="734"/>
      <c r="AX5" s="734"/>
      <c r="AY5" s="740"/>
      <c r="AZ5" s="220"/>
      <c r="BA5" s="220"/>
      <c r="BB5" s="220"/>
      <c r="BC5" s="220"/>
      <c r="BD5" s="220"/>
      <c r="BE5" s="221"/>
      <c r="BF5" s="221"/>
      <c r="BG5" s="221"/>
      <c r="BH5" s="221"/>
      <c r="BI5" s="221"/>
      <c r="BJ5" s="221"/>
      <c r="BK5" s="221"/>
      <c r="BL5" s="221"/>
      <c r="BM5" s="221"/>
      <c r="BN5" s="221"/>
      <c r="BO5" s="221"/>
      <c r="BP5" s="221"/>
      <c r="BQ5" s="727" t="s">
        <v>368</v>
      </c>
      <c r="BR5" s="728"/>
      <c r="BS5" s="728"/>
      <c r="BT5" s="728"/>
      <c r="BU5" s="728"/>
      <c r="BV5" s="728"/>
      <c r="BW5" s="728"/>
      <c r="BX5" s="728"/>
      <c r="BY5" s="728"/>
      <c r="BZ5" s="728"/>
      <c r="CA5" s="728"/>
      <c r="CB5" s="728"/>
      <c r="CC5" s="728"/>
      <c r="CD5" s="728"/>
      <c r="CE5" s="728"/>
      <c r="CF5" s="728"/>
      <c r="CG5" s="729"/>
      <c r="CH5" s="733" t="s">
        <v>369</v>
      </c>
      <c r="CI5" s="734"/>
      <c r="CJ5" s="734"/>
      <c r="CK5" s="734"/>
      <c r="CL5" s="735"/>
      <c r="CM5" s="733" t="s">
        <v>370</v>
      </c>
      <c r="CN5" s="734"/>
      <c r="CO5" s="734"/>
      <c r="CP5" s="734"/>
      <c r="CQ5" s="735"/>
      <c r="CR5" s="733" t="s">
        <v>371</v>
      </c>
      <c r="CS5" s="734"/>
      <c r="CT5" s="734"/>
      <c r="CU5" s="734"/>
      <c r="CV5" s="735"/>
      <c r="CW5" s="733" t="s">
        <v>372</v>
      </c>
      <c r="CX5" s="734"/>
      <c r="CY5" s="734"/>
      <c r="CZ5" s="734"/>
      <c r="DA5" s="735"/>
      <c r="DB5" s="733" t="s">
        <v>373</v>
      </c>
      <c r="DC5" s="734"/>
      <c r="DD5" s="734"/>
      <c r="DE5" s="734"/>
      <c r="DF5" s="735"/>
      <c r="DG5" s="763" t="s">
        <v>374</v>
      </c>
      <c r="DH5" s="764"/>
      <c r="DI5" s="764"/>
      <c r="DJ5" s="764"/>
      <c r="DK5" s="765"/>
      <c r="DL5" s="763" t="s">
        <v>375</v>
      </c>
      <c r="DM5" s="764"/>
      <c r="DN5" s="764"/>
      <c r="DO5" s="764"/>
      <c r="DP5" s="765"/>
      <c r="DQ5" s="733" t="s">
        <v>376</v>
      </c>
      <c r="DR5" s="734"/>
      <c r="DS5" s="734"/>
      <c r="DT5" s="734"/>
      <c r="DU5" s="735"/>
      <c r="DV5" s="733" t="s">
        <v>367</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377</v>
      </c>
      <c r="C7" s="750"/>
      <c r="D7" s="750"/>
      <c r="E7" s="750"/>
      <c r="F7" s="750"/>
      <c r="G7" s="750"/>
      <c r="H7" s="750"/>
      <c r="I7" s="750"/>
      <c r="J7" s="750"/>
      <c r="K7" s="750"/>
      <c r="L7" s="750"/>
      <c r="M7" s="750"/>
      <c r="N7" s="750"/>
      <c r="O7" s="750"/>
      <c r="P7" s="751"/>
      <c r="Q7" s="752">
        <v>142517</v>
      </c>
      <c r="R7" s="753"/>
      <c r="S7" s="753"/>
      <c r="T7" s="753"/>
      <c r="U7" s="753"/>
      <c r="V7" s="753">
        <v>138679</v>
      </c>
      <c r="W7" s="753"/>
      <c r="X7" s="753"/>
      <c r="Y7" s="753"/>
      <c r="Z7" s="753"/>
      <c r="AA7" s="753">
        <v>3838</v>
      </c>
      <c r="AB7" s="753"/>
      <c r="AC7" s="753"/>
      <c r="AD7" s="753"/>
      <c r="AE7" s="754"/>
      <c r="AF7" s="755">
        <v>3652</v>
      </c>
      <c r="AG7" s="756"/>
      <c r="AH7" s="756"/>
      <c r="AI7" s="756"/>
      <c r="AJ7" s="757"/>
      <c r="AK7" s="758">
        <v>6234</v>
      </c>
      <c r="AL7" s="759"/>
      <c r="AM7" s="759"/>
      <c r="AN7" s="759"/>
      <c r="AO7" s="759"/>
      <c r="AP7" s="759">
        <v>112319</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569</v>
      </c>
      <c r="BT7" s="747"/>
      <c r="BU7" s="747"/>
      <c r="BV7" s="747"/>
      <c r="BW7" s="747"/>
      <c r="BX7" s="747"/>
      <c r="BY7" s="747"/>
      <c r="BZ7" s="747"/>
      <c r="CA7" s="747"/>
      <c r="CB7" s="747"/>
      <c r="CC7" s="747"/>
      <c r="CD7" s="747"/>
      <c r="CE7" s="747"/>
      <c r="CF7" s="747"/>
      <c r="CG7" s="762"/>
      <c r="CH7" s="743">
        <v>12</v>
      </c>
      <c r="CI7" s="744"/>
      <c r="CJ7" s="744"/>
      <c r="CK7" s="744"/>
      <c r="CL7" s="745"/>
      <c r="CM7" s="743">
        <v>64</v>
      </c>
      <c r="CN7" s="744"/>
      <c r="CO7" s="744"/>
      <c r="CP7" s="744"/>
      <c r="CQ7" s="745"/>
      <c r="CR7" s="743">
        <v>5</v>
      </c>
      <c r="CS7" s="744"/>
      <c r="CT7" s="744"/>
      <c r="CU7" s="744"/>
      <c r="CV7" s="745"/>
      <c r="CW7" s="743">
        <v>545</v>
      </c>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t="s">
        <v>378</v>
      </c>
      <c r="C8" s="781"/>
      <c r="D8" s="781"/>
      <c r="E8" s="781"/>
      <c r="F8" s="781"/>
      <c r="G8" s="781"/>
      <c r="H8" s="781"/>
      <c r="I8" s="781"/>
      <c r="J8" s="781"/>
      <c r="K8" s="781"/>
      <c r="L8" s="781"/>
      <c r="M8" s="781"/>
      <c r="N8" s="781"/>
      <c r="O8" s="781"/>
      <c r="P8" s="782"/>
      <c r="Q8" s="783">
        <v>178</v>
      </c>
      <c r="R8" s="784"/>
      <c r="S8" s="784"/>
      <c r="T8" s="784"/>
      <c r="U8" s="784"/>
      <c r="V8" s="784">
        <v>107</v>
      </c>
      <c r="W8" s="784"/>
      <c r="X8" s="784"/>
      <c r="Y8" s="784"/>
      <c r="Z8" s="784"/>
      <c r="AA8" s="784">
        <v>71</v>
      </c>
      <c r="AB8" s="784"/>
      <c r="AC8" s="784"/>
      <c r="AD8" s="784"/>
      <c r="AE8" s="785"/>
      <c r="AF8" s="786">
        <v>-27</v>
      </c>
      <c r="AG8" s="787"/>
      <c r="AH8" s="787"/>
      <c r="AI8" s="787"/>
      <c r="AJ8" s="788"/>
      <c r="AK8" s="769" t="s">
        <v>496</v>
      </c>
      <c r="AL8" s="770"/>
      <c r="AM8" s="770"/>
      <c r="AN8" s="770"/>
      <c r="AO8" s="770"/>
      <c r="AP8" s="770" t="s">
        <v>496</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570</v>
      </c>
      <c r="BT8" s="774"/>
      <c r="BU8" s="774"/>
      <c r="BV8" s="774"/>
      <c r="BW8" s="774"/>
      <c r="BX8" s="774"/>
      <c r="BY8" s="774"/>
      <c r="BZ8" s="774"/>
      <c r="CA8" s="774"/>
      <c r="CB8" s="774"/>
      <c r="CC8" s="774"/>
      <c r="CD8" s="774"/>
      <c r="CE8" s="774"/>
      <c r="CF8" s="774"/>
      <c r="CG8" s="775"/>
      <c r="CH8" s="776">
        <v>9</v>
      </c>
      <c r="CI8" s="777"/>
      <c r="CJ8" s="777"/>
      <c r="CK8" s="777"/>
      <c r="CL8" s="778"/>
      <c r="CM8" s="776">
        <v>142</v>
      </c>
      <c r="CN8" s="777"/>
      <c r="CO8" s="777"/>
      <c r="CP8" s="777"/>
      <c r="CQ8" s="778"/>
      <c r="CR8" s="776">
        <v>30</v>
      </c>
      <c r="CS8" s="777"/>
      <c r="CT8" s="777"/>
      <c r="CU8" s="777"/>
      <c r="CV8" s="778"/>
      <c r="CW8" s="776">
        <v>43</v>
      </c>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571</v>
      </c>
      <c r="BT9" s="774"/>
      <c r="BU9" s="774"/>
      <c r="BV9" s="774"/>
      <c r="BW9" s="774"/>
      <c r="BX9" s="774"/>
      <c r="BY9" s="774"/>
      <c r="BZ9" s="774"/>
      <c r="CA9" s="774"/>
      <c r="CB9" s="774"/>
      <c r="CC9" s="774"/>
      <c r="CD9" s="774"/>
      <c r="CE9" s="774"/>
      <c r="CF9" s="774"/>
      <c r="CG9" s="775"/>
      <c r="CH9" s="776">
        <v>-17</v>
      </c>
      <c r="CI9" s="777"/>
      <c r="CJ9" s="777"/>
      <c r="CK9" s="777"/>
      <c r="CL9" s="778"/>
      <c r="CM9" s="776">
        <v>2276</v>
      </c>
      <c r="CN9" s="777"/>
      <c r="CO9" s="777"/>
      <c r="CP9" s="777"/>
      <c r="CQ9" s="778"/>
      <c r="CR9" s="776">
        <v>1000</v>
      </c>
      <c r="CS9" s="777"/>
      <c r="CT9" s="777"/>
      <c r="CU9" s="777"/>
      <c r="CV9" s="778"/>
      <c r="CW9" s="776">
        <v>0</v>
      </c>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572</v>
      </c>
      <c r="BT10" s="774"/>
      <c r="BU10" s="774"/>
      <c r="BV10" s="774"/>
      <c r="BW10" s="774"/>
      <c r="BX10" s="774"/>
      <c r="BY10" s="774"/>
      <c r="BZ10" s="774"/>
      <c r="CA10" s="774"/>
      <c r="CB10" s="774"/>
      <c r="CC10" s="774"/>
      <c r="CD10" s="774"/>
      <c r="CE10" s="774"/>
      <c r="CF10" s="774"/>
      <c r="CG10" s="775"/>
      <c r="CH10" s="776">
        <v>-28</v>
      </c>
      <c r="CI10" s="777"/>
      <c r="CJ10" s="777"/>
      <c r="CK10" s="777"/>
      <c r="CL10" s="778"/>
      <c r="CM10" s="776">
        <v>5841</v>
      </c>
      <c r="CN10" s="777"/>
      <c r="CO10" s="777"/>
      <c r="CP10" s="777"/>
      <c r="CQ10" s="778"/>
      <c r="CR10" s="776">
        <v>6396</v>
      </c>
      <c r="CS10" s="777"/>
      <c r="CT10" s="777"/>
      <c r="CU10" s="777"/>
      <c r="CV10" s="778"/>
      <c r="CW10" s="776">
        <v>536</v>
      </c>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379</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380</v>
      </c>
      <c r="B23" s="789" t="s">
        <v>381</v>
      </c>
      <c r="C23" s="790"/>
      <c r="D23" s="790"/>
      <c r="E23" s="790"/>
      <c r="F23" s="790"/>
      <c r="G23" s="790"/>
      <c r="H23" s="790"/>
      <c r="I23" s="790"/>
      <c r="J23" s="790"/>
      <c r="K23" s="790"/>
      <c r="L23" s="790"/>
      <c r="M23" s="790"/>
      <c r="N23" s="790"/>
      <c r="O23" s="790"/>
      <c r="P23" s="791"/>
      <c r="Q23" s="792">
        <v>139510</v>
      </c>
      <c r="R23" s="793"/>
      <c r="S23" s="793"/>
      <c r="T23" s="793"/>
      <c r="U23" s="793"/>
      <c r="V23" s="793">
        <v>135601</v>
      </c>
      <c r="W23" s="793"/>
      <c r="X23" s="793"/>
      <c r="Y23" s="793"/>
      <c r="Z23" s="793"/>
      <c r="AA23" s="793">
        <v>3909</v>
      </c>
      <c r="AB23" s="793"/>
      <c r="AC23" s="793"/>
      <c r="AD23" s="793"/>
      <c r="AE23" s="794"/>
      <c r="AF23" s="795">
        <v>3625</v>
      </c>
      <c r="AG23" s="793"/>
      <c r="AH23" s="793"/>
      <c r="AI23" s="793"/>
      <c r="AJ23" s="796"/>
      <c r="AK23" s="797"/>
      <c r="AL23" s="798"/>
      <c r="AM23" s="798"/>
      <c r="AN23" s="798"/>
      <c r="AO23" s="798"/>
      <c r="AP23" s="793">
        <v>112319</v>
      </c>
      <c r="AQ23" s="793"/>
      <c r="AR23" s="793"/>
      <c r="AS23" s="793"/>
      <c r="AT23" s="793"/>
      <c r="AU23" s="809"/>
      <c r="AV23" s="809"/>
      <c r="AW23" s="809"/>
      <c r="AX23" s="809"/>
      <c r="AY23" s="810"/>
      <c r="AZ23" s="811" t="s">
        <v>123</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382</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383</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360</v>
      </c>
      <c r="B26" s="728"/>
      <c r="C26" s="728"/>
      <c r="D26" s="728"/>
      <c r="E26" s="728"/>
      <c r="F26" s="728"/>
      <c r="G26" s="728"/>
      <c r="H26" s="728"/>
      <c r="I26" s="728"/>
      <c r="J26" s="728"/>
      <c r="K26" s="728"/>
      <c r="L26" s="728"/>
      <c r="M26" s="728"/>
      <c r="N26" s="728"/>
      <c r="O26" s="728"/>
      <c r="P26" s="729"/>
      <c r="Q26" s="733" t="s">
        <v>384</v>
      </c>
      <c r="R26" s="734"/>
      <c r="S26" s="734"/>
      <c r="T26" s="734"/>
      <c r="U26" s="735"/>
      <c r="V26" s="733" t="s">
        <v>385</v>
      </c>
      <c r="W26" s="734"/>
      <c r="X26" s="734"/>
      <c r="Y26" s="734"/>
      <c r="Z26" s="735"/>
      <c r="AA26" s="733" t="s">
        <v>386</v>
      </c>
      <c r="AB26" s="734"/>
      <c r="AC26" s="734"/>
      <c r="AD26" s="734"/>
      <c r="AE26" s="734"/>
      <c r="AF26" s="814" t="s">
        <v>387</v>
      </c>
      <c r="AG26" s="815"/>
      <c r="AH26" s="815"/>
      <c r="AI26" s="815"/>
      <c r="AJ26" s="816"/>
      <c r="AK26" s="734" t="s">
        <v>388</v>
      </c>
      <c r="AL26" s="734"/>
      <c r="AM26" s="734"/>
      <c r="AN26" s="734"/>
      <c r="AO26" s="735"/>
      <c r="AP26" s="733" t="s">
        <v>389</v>
      </c>
      <c r="AQ26" s="734"/>
      <c r="AR26" s="734"/>
      <c r="AS26" s="734"/>
      <c r="AT26" s="735"/>
      <c r="AU26" s="733" t="s">
        <v>390</v>
      </c>
      <c r="AV26" s="734"/>
      <c r="AW26" s="734"/>
      <c r="AX26" s="734"/>
      <c r="AY26" s="735"/>
      <c r="AZ26" s="733" t="s">
        <v>391</v>
      </c>
      <c r="BA26" s="734"/>
      <c r="BB26" s="734"/>
      <c r="BC26" s="734"/>
      <c r="BD26" s="735"/>
      <c r="BE26" s="733" t="s">
        <v>367</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392</v>
      </c>
      <c r="C28" s="750"/>
      <c r="D28" s="750"/>
      <c r="E28" s="750"/>
      <c r="F28" s="750"/>
      <c r="G28" s="750"/>
      <c r="H28" s="750"/>
      <c r="I28" s="750"/>
      <c r="J28" s="750"/>
      <c r="K28" s="750"/>
      <c r="L28" s="750"/>
      <c r="M28" s="750"/>
      <c r="N28" s="750"/>
      <c r="O28" s="750"/>
      <c r="P28" s="751"/>
      <c r="Q28" s="822">
        <v>30742</v>
      </c>
      <c r="R28" s="823"/>
      <c r="S28" s="823"/>
      <c r="T28" s="823"/>
      <c r="U28" s="823"/>
      <c r="V28" s="823">
        <v>30723</v>
      </c>
      <c r="W28" s="823"/>
      <c r="X28" s="823"/>
      <c r="Y28" s="823"/>
      <c r="Z28" s="823"/>
      <c r="AA28" s="823">
        <v>19</v>
      </c>
      <c r="AB28" s="823"/>
      <c r="AC28" s="823"/>
      <c r="AD28" s="823"/>
      <c r="AE28" s="824"/>
      <c r="AF28" s="825">
        <v>19</v>
      </c>
      <c r="AG28" s="823"/>
      <c r="AH28" s="823"/>
      <c r="AI28" s="823"/>
      <c r="AJ28" s="826"/>
      <c r="AK28" s="827">
        <v>0</v>
      </c>
      <c r="AL28" s="828"/>
      <c r="AM28" s="828"/>
      <c r="AN28" s="828"/>
      <c r="AO28" s="828"/>
      <c r="AP28" s="828" t="s">
        <v>496</v>
      </c>
      <c r="AQ28" s="828"/>
      <c r="AR28" s="828"/>
      <c r="AS28" s="828"/>
      <c r="AT28" s="828"/>
      <c r="AU28" s="828" t="s">
        <v>496</v>
      </c>
      <c r="AV28" s="828"/>
      <c r="AW28" s="828"/>
      <c r="AX28" s="828"/>
      <c r="AY28" s="828"/>
      <c r="AZ28" s="829" t="s">
        <v>496</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393</v>
      </c>
      <c r="C29" s="781"/>
      <c r="D29" s="781"/>
      <c r="E29" s="781"/>
      <c r="F29" s="781"/>
      <c r="G29" s="781"/>
      <c r="H29" s="781"/>
      <c r="I29" s="781"/>
      <c r="J29" s="781"/>
      <c r="K29" s="781"/>
      <c r="L29" s="781"/>
      <c r="M29" s="781"/>
      <c r="N29" s="781"/>
      <c r="O29" s="781"/>
      <c r="P29" s="782"/>
      <c r="Q29" s="783">
        <v>26188</v>
      </c>
      <c r="R29" s="784"/>
      <c r="S29" s="784"/>
      <c r="T29" s="784"/>
      <c r="U29" s="784"/>
      <c r="V29" s="784">
        <v>26131</v>
      </c>
      <c r="W29" s="784"/>
      <c r="X29" s="784"/>
      <c r="Y29" s="784"/>
      <c r="Z29" s="784"/>
      <c r="AA29" s="784">
        <v>58</v>
      </c>
      <c r="AB29" s="784"/>
      <c r="AC29" s="784"/>
      <c r="AD29" s="784"/>
      <c r="AE29" s="785"/>
      <c r="AF29" s="786">
        <v>58</v>
      </c>
      <c r="AG29" s="787"/>
      <c r="AH29" s="787"/>
      <c r="AI29" s="787"/>
      <c r="AJ29" s="788"/>
      <c r="AK29" s="834">
        <v>2485</v>
      </c>
      <c r="AL29" s="830"/>
      <c r="AM29" s="830"/>
      <c r="AN29" s="830"/>
      <c r="AO29" s="830"/>
      <c r="AP29" s="830" t="s">
        <v>496</v>
      </c>
      <c r="AQ29" s="830"/>
      <c r="AR29" s="830"/>
      <c r="AS29" s="830"/>
      <c r="AT29" s="830"/>
      <c r="AU29" s="830" t="s">
        <v>496</v>
      </c>
      <c r="AV29" s="830"/>
      <c r="AW29" s="830"/>
      <c r="AX29" s="830"/>
      <c r="AY29" s="830"/>
      <c r="AZ29" s="831" t="s">
        <v>496</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394</v>
      </c>
      <c r="C30" s="781"/>
      <c r="D30" s="781"/>
      <c r="E30" s="781"/>
      <c r="F30" s="781"/>
      <c r="G30" s="781"/>
      <c r="H30" s="781"/>
      <c r="I30" s="781"/>
      <c r="J30" s="781"/>
      <c r="K30" s="781"/>
      <c r="L30" s="781"/>
      <c r="M30" s="781"/>
      <c r="N30" s="781"/>
      <c r="O30" s="781"/>
      <c r="P30" s="782"/>
      <c r="Q30" s="783">
        <v>32551</v>
      </c>
      <c r="R30" s="784"/>
      <c r="S30" s="784"/>
      <c r="T30" s="784"/>
      <c r="U30" s="784"/>
      <c r="V30" s="784">
        <v>31915</v>
      </c>
      <c r="W30" s="784"/>
      <c r="X30" s="784"/>
      <c r="Y30" s="784"/>
      <c r="Z30" s="784"/>
      <c r="AA30" s="784">
        <v>636</v>
      </c>
      <c r="AB30" s="784"/>
      <c r="AC30" s="784"/>
      <c r="AD30" s="784"/>
      <c r="AE30" s="785"/>
      <c r="AF30" s="786">
        <v>636</v>
      </c>
      <c r="AG30" s="787"/>
      <c r="AH30" s="787"/>
      <c r="AI30" s="787"/>
      <c r="AJ30" s="788"/>
      <c r="AK30" s="834">
        <v>4821</v>
      </c>
      <c r="AL30" s="830"/>
      <c r="AM30" s="830"/>
      <c r="AN30" s="830"/>
      <c r="AO30" s="830"/>
      <c r="AP30" s="830" t="s">
        <v>496</v>
      </c>
      <c r="AQ30" s="830"/>
      <c r="AR30" s="830"/>
      <c r="AS30" s="830"/>
      <c r="AT30" s="830"/>
      <c r="AU30" s="830" t="s">
        <v>496</v>
      </c>
      <c r="AV30" s="830"/>
      <c r="AW30" s="830"/>
      <c r="AX30" s="830"/>
      <c r="AY30" s="830"/>
      <c r="AZ30" s="831" t="s">
        <v>496</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395</v>
      </c>
      <c r="C31" s="781"/>
      <c r="D31" s="781"/>
      <c r="E31" s="781"/>
      <c r="F31" s="781"/>
      <c r="G31" s="781"/>
      <c r="H31" s="781"/>
      <c r="I31" s="781"/>
      <c r="J31" s="781"/>
      <c r="K31" s="781"/>
      <c r="L31" s="781"/>
      <c r="M31" s="781"/>
      <c r="N31" s="781"/>
      <c r="O31" s="781"/>
      <c r="P31" s="782"/>
      <c r="Q31" s="783">
        <v>4304</v>
      </c>
      <c r="R31" s="784"/>
      <c r="S31" s="784"/>
      <c r="T31" s="784"/>
      <c r="U31" s="784"/>
      <c r="V31" s="784">
        <v>4191</v>
      </c>
      <c r="W31" s="784"/>
      <c r="X31" s="784"/>
      <c r="Y31" s="784"/>
      <c r="Z31" s="784"/>
      <c r="AA31" s="784">
        <v>113</v>
      </c>
      <c r="AB31" s="784"/>
      <c r="AC31" s="784"/>
      <c r="AD31" s="784"/>
      <c r="AE31" s="785"/>
      <c r="AF31" s="786">
        <v>113</v>
      </c>
      <c r="AG31" s="787"/>
      <c r="AH31" s="787"/>
      <c r="AI31" s="787"/>
      <c r="AJ31" s="788"/>
      <c r="AK31" s="834">
        <v>4294</v>
      </c>
      <c r="AL31" s="830"/>
      <c r="AM31" s="830"/>
      <c r="AN31" s="830"/>
      <c r="AO31" s="830"/>
      <c r="AP31" s="830" t="s">
        <v>496</v>
      </c>
      <c r="AQ31" s="830"/>
      <c r="AR31" s="830"/>
      <c r="AS31" s="830"/>
      <c r="AT31" s="830"/>
      <c r="AU31" s="830" t="s">
        <v>496</v>
      </c>
      <c r="AV31" s="830"/>
      <c r="AW31" s="830"/>
      <c r="AX31" s="830"/>
      <c r="AY31" s="830"/>
      <c r="AZ31" s="831" t="s">
        <v>496</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396</v>
      </c>
      <c r="C32" s="781"/>
      <c r="D32" s="781"/>
      <c r="E32" s="781"/>
      <c r="F32" s="781"/>
      <c r="G32" s="781"/>
      <c r="H32" s="781"/>
      <c r="I32" s="781"/>
      <c r="J32" s="781"/>
      <c r="K32" s="781"/>
      <c r="L32" s="781"/>
      <c r="M32" s="781"/>
      <c r="N32" s="781"/>
      <c r="O32" s="781"/>
      <c r="P32" s="782"/>
      <c r="Q32" s="783">
        <v>239</v>
      </c>
      <c r="R32" s="784"/>
      <c r="S32" s="784"/>
      <c r="T32" s="784"/>
      <c r="U32" s="784"/>
      <c r="V32" s="784">
        <v>218</v>
      </c>
      <c r="W32" s="784"/>
      <c r="X32" s="784"/>
      <c r="Y32" s="784"/>
      <c r="Z32" s="784"/>
      <c r="AA32" s="784">
        <v>21</v>
      </c>
      <c r="AB32" s="784"/>
      <c r="AC32" s="784"/>
      <c r="AD32" s="784"/>
      <c r="AE32" s="785"/>
      <c r="AF32" s="786">
        <v>21</v>
      </c>
      <c r="AG32" s="787"/>
      <c r="AH32" s="787"/>
      <c r="AI32" s="787"/>
      <c r="AJ32" s="788"/>
      <c r="AK32" s="834">
        <v>151</v>
      </c>
      <c r="AL32" s="830"/>
      <c r="AM32" s="830"/>
      <c r="AN32" s="830"/>
      <c r="AO32" s="830"/>
      <c r="AP32" s="830" t="s">
        <v>496</v>
      </c>
      <c r="AQ32" s="830"/>
      <c r="AR32" s="830"/>
      <c r="AS32" s="830"/>
      <c r="AT32" s="830"/>
      <c r="AU32" s="830" t="s">
        <v>496</v>
      </c>
      <c r="AV32" s="830"/>
      <c r="AW32" s="830"/>
      <c r="AX32" s="830"/>
      <c r="AY32" s="830"/>
      <c r="AZ32" s="831" t="s">
        <v>496</v>
      </c>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144</v>
      </c>
      <c r="C33" s="781"/>
      <c r="D33" s="781"/>
      <c r="E33" s="781"/>
      <c r="F33" s="781"/>
      <c r="G33" s="781"/>
      <c r="H33" s="781"/>
      <c r="I33" s="781"/>
      <c r="J33" s="781"/>
      <c r="K33" s="781"/>
      <c r="L33" s="781"/>
      <c r="M33" s="781"/>
      <c r="N33" s="781"/>
      <c r="O33" s="781"/>
      <c r="P33" s="782"/>
      <c r="Q33" s="783">
        <v>11366</v>
      </c>
      <c r="R33" s="784"/>
      <c r="S33" s="784"/>
      <c r="T33" s="784"/>
      <c r="U33" s="784"/>
      <c r="V33" s="784">
        <v>12465</v>
      </c>
      <c r="W33" s="784"/>
      <c r="X33" s="784"/>
      <c r="Y33" s="784"/>
      <c r="Z33" s="784"/>
      <c r="AA33" s="784">
        <v>-1099</v>
      </c>
      <c r="AB33" s="784"/>
      <c r="AC33" s="784"/>
      <c r="AD33" s="784"/>
      <c r="AE33" s="785"/>
      <c r="AF33" s="786">
        <v>-1233</v>
      </c>
      <c r="AG33" s="787"/>
      <c r="AH33" s="787"/>
      <c r="AI33" s="787"/>
      <c r="AJ33" s="788"/>
      <c r="AK33" s="834">
        <v>2710</v>
      </c>
      <c r="AL33" s="830"/>
      <c r="AM33" s="830"/>
      <c r="AN33" s="830"/>
      <c r="AO33" s="830"/>
      <c r="AP33" s="830">
        <v>4264</v>
      </c>
      <c r="AQ33" s="830"/>
      <c r="AR33" s="830"/>
      <c r="AS33" s="830"/>
      <c r="AT33" s="830"/>
      <c r="AU33" s="830">
        <v>2328</v>
      </c>
      <c r="AV33" s="830"/>
      <c r="AW33" s="830"/>
      <c r="AX33" s="830"/>
      <c r="AY33" s="830"/>
      <c r="AZ33" s="831">
        <v>13.5</v>
      </c>
      <c r="BA33" s="831"/>
      <c r="BB33" s="831"/>
      <c r="BC33" s="831"/>
      <c r="BD33" s="831"/>
      <c r="BE33" s="832" t="s">
        <v>397</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151</v>
      </c>
      <c r="C34" s="781"/>
      <c r="D34" s="781"/>
      <c r="E34" s="781"/>
      <c r="F34" s="781"/>
      <c r="G34" s="781"/>
      <c r="H34" s="781"/>
      <c r="I34" s="781"/>
      <c r="J34" s="781"/>
      <c r="K34" s="781"/>
      <c r="L34" s="781"/>
      <c r="M34" s="781"/>
      <c r="N34" s="781"/>
      <c r="O34" s="781"/>
      <c r="P34" s="782"/>
      <c r="Q34" s="783">
        <v>2440</v>
      </c>
      <c r="R34" s="784"/>
      <c r="S34" s="784"/>
      <c r="T34" s="784"/>
      <c r="U34" s="784"/>
      <c r="V34" s="784">
        <v>2368</v>
      </c>
      <c r="W34" s="784"/>
      <c r="X34" s="784"/>
      <c r="Y34" s="784"/>
      <c r="Z34" s="784"/>
      <c r="AA34" s="784">
        <v>73</v>
      </c>
      <c r="AB34" s="784"/>
      <c r="AC34" s="784"/>
      <c r="AD34" s="784"/>
      <c r="AE34" s="785"/>
      <c r="AF34" s="786">
        <v>-119</v>
      </c>
      <c r="AG34" s="787"/>
      <c r="AH34" s="787"/>
      <c r="AI34" s="787"/>
      <c r="AJ34" s="788"/>
      <c r="AK34" s="834">
        <v>364</v>
      </c>
      <c r="AL34" s="830"/>
      <c r="AM34" s="830"/>
      <c r="AN34" s="830"/>
      <c r="AO34" s="830"/>
      <c r="AP34" s="830">
        <v>1632</v>
      </c>
      <c r="AQ34" s="830"/>
      <c r="AR34" s="830"/>
      <c r="AS34" s="830"/>
      <c r="AT34" s="830"/>
      <c r="AU34" s="830">
        <v>1620</v>
      </c>
      <c r="AV34" s="830"/>
      <c r="AW34" s="830"/>
      <c r="AX34" s="830"/>
      <c r="AY34" s="830"/>
      <c r="AZ34" s="831">
        <v>5.9</v>
      </c>
      <c r="BA34" s="831"/>
      <c r="BB34" s="831"/>
      <c r="BC34" s="831"/>
      <c r="BD34" s="831"/>
      <c r="BE34" s="832" t="s">
        <v>397</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t="s">
        <v>398</v>
      </c>
      <c r="C35" s="781"/>
      <c r="D35" s="781"/>
      <c r="E35" s="781"/>
      <c r="F35" s="781"/>
      <c r="G35" s="781"/>
      <c r="H35" s="781"/>
      <c r="I35" s="781"/>
      <c r="J35" s="781"/>
      <c r="K35" s="781"/>
      <c r="L35" s="781"/>
      <c r="M35" s="781"/>
      <c r="N35" s="781"/>
      <c r="O35" s="781"/>
      <c r="P35" s="782"/>
      <c r="Q35" s="783">
        <v>5721</v>
      </c>
      <c r="R35" s="784"/>
      <c r="S35" s="784"/>
      <c r="T35" s="784"/>
      <c r="U35" s="784"/>
      <c r="V35" s="784">
        <v>5407</v>
      </c>
      <c r="W35" s="784"/>
      <c r="X35" s="784"/>
      <c r="Y35" s="784"/>
      <c r="Z35" s="784"/>
      <c r="AA35" s="784">
        <v>314</v>
      </c>
      <c r="AB35" s="784"/>
      <c r="AC35" s="784"/>
      <c r="AD35" s="784"/>
      <c r="AE35" s="785"/>
      <c r="AF35" s="786">
        <v>4605</v>
      </c>
      <c r="AG35" s="787"/>
      <c r="AH35" s="787"/>
      <c r="AI35" s="787"/>
      <c r="AJ35" s="788"/>
      <c r="AK35" s="834">
        <v>14</v>
      </c>
      <c r="AL35" s="830"/>
      <c r="AM35" s="830"/>
      <c r="AN35" s="830"/>
      <c r="AO35" s="830"/>
      <c r="AP35" s="830">
        <v>14161</v>
      </c>
      <c r="AQ35" s="830"/>
      <c r="AR35" s="830"/>
      <c r="AS35" s="830"/>
      <c r="AT35" s="830"/>
      <c r="AU35" s="830">
        <v>1014</v>
      </c>
      <c r="AV35" s="830"/>
      <c r="AW35" s="830"/>
      <c r="AX35" s="830"/>
      <c r="AY35" s="830"/>
      <c r="AZ35" s="831" t="s">
        <v>496</v>
      </c>
      <c r="BA35" s="831"/>
      <c r="BB35" s="831"/>
      <c r="BC35" s="831"/>
      <c r="BD35" s="831"/>
      <c r="BE35" s="832" t="s">
        <v>397</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t="s">
        <v>399</v>
      </c>
      <c r="C36" s="781"/>
      <c r="D36" s="781"/>
      <c r="E36" s="781"/>
      <c r="F36" s="781"/>
      <c r="G36" s="781"/>
      <c r="H36" s="781"/>
      <c r="I36" s="781"/>
      <c r="J36" s="781"/>
      <c r="K36" s="781"/>
      <c r="L36" s="781"/>
      <c r="M36" s="781"/>
      <c r="N36" s="781"/>
      <c r="O36" s="781"/>
      <c r="P36" s="782"/>
      <c r="Q36" s="783">
        <v>8280</v>
      </c>
      <c r="R36" s="784"/>
      <c r="S36" s="784"/>
      <c r="T36" s="784"/>
      <c r="U36" s="784"/>
      <c r="V36" s="784">
        <v>7257</v>
      </c>
      <c r="W36" s="784"/>
      <c r="X36" s="784"/>
      <c r="Y36" s="784"/>
      <c r="Z36" s="784"/>
      <c r="AA36" s="784">
        <v>1023</v>
      </c>
      <c r="AB36" s="784"/>
      <c r="AC36" s="784"/>
      <c r="AD36" s="784"/>
      <c r="AE36" s="785"/>
      <c r="AF36" s="786" t="s">
        <v>123</v>
      </c>
      <c r="AG36" s="787"/>
      <c r="AH36" s="787"/>
      <c r="AI36" s="787"/>
      <c r="AJ36" s="788"/>
      <c r="AK36" s="834">
        <v>2638</v>
      </c>
      <c r="AL36" s="830"/>
      <c r="AM36" s="830"/>
      <c r="AN36" s="830"/>
      <c r="AO36" s="830"/>
      <c r="AP36" s="830">
        <v>56107</v>
      </c>
      <c r="AQ36" s="830"/>
      <c r="AR36" s="830"/>
      <c r="AS36" s="830"/>
      <c r="AT36" s="830"/>
      <c r="AU36" s="830">
        <v>22555</v>
      </c>
      <c r="AV36" s="830"/>
      <c r="AW36" s="830"/>
      <c r="AX36" s="830"/>
      <c r="AY36" s="830"/>
      <c r="AZ36" s="831" t="s">
        <v>496</v>
      </c>
      <c r="BA36" s="831"/>
      <c r="BB36" s="831"/>
      <c r="BC36" s="831"/>
      <c r="BD36" s="831"/>
      <c r="BE36" s="832" t="s">
        <v>397</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t="s">
        <v>400</v>
      </c>
      <c r="C37" s="781"/>
      <c r="D37" s="781"/>
      <c r="E37" s="781"/>
      <c r="F37" s="781"/>
      <c r="G37" s="781"/>
      <c r="H37" s="781"/>
      <c r="I37" s="781"/>
      <c r="J37" s="781"/>
      <c r="K37" s="781"/>
      <c r="L37" s="781"/>
      <c r="M37" s="781"/>
      <c r="N37" s="781"/>
      <c r="O37" s="781"/>
      <c r="P37" s="782"/>
      <c r="Q37" s="783">
        <v>361</v>
      </c>
      <c r="R37" s="784"/>
      <c r="S37" s="784"/>
      <c r="T37" s="784"/>
      <c r="U37" s="784"/>
      <c r="V37" s="784">
        <v>305</v>
      </c>
      <c r="W37" s="784"/>
      <c r="X37" s="784"/>
      <c r="Y37" s="784"/>
      <c r="Z37" s="784"/>
      <c r="AA37" s="784">
        <v>56</v>
      </c>
      <c r="AB37" s="784"/>
      <c r="AC37" s="784"/>
      <c r="AD37" s="784"/>
      <c r="AE37" s="785"/>
      <c r="AF37" s="786">
        <v>10</v>
      </c>
      <c r="AG37" s="787"/>
      <c r="AH37" s="787"/>
      <c r="AI37" s="787"/>
      <c r="AJ37" s="788"/>
      <c r="AK37" s="834">
        <v>192</v>
      </c>
      <c r="AL37" s="830"/>
      <c r="AM37" s="830"/>
      <c r="AN37" s="830"/>
      <c r="AO37" s="830"/>
      <c r="AP37" s="830">
        <v>1809</v>
      </c>
      <c r="AQ37" s="830"/>
      <c r="AR37" s="830"/>
      <c r="AS37" s="830"/>
      <c r="AT37" s="830"/>
      <c r="AU37" s="830">
        <v>1692</v>
      </c>
      <c r="AV37" s="830"/>
      <c r="AW37" s="830"/>
      <c r="AX37" s="830"/>
      <c r="AY37" s="830"/>
      <c r="AZ37" s="831" t="s">
        <v>496</v>
      </c>
      <c r="BA37" s="831"/>
      <c r="BB37" s="831"/>
      <c r="BC37" s="831"/>
      <c r="BD37" s="831"/>
      <c r="BE37" s="832" t="s">
        <v>397</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t="s">
        <v>401</v>
      </c>
      <c r="C38" s="781"/>
      <c r="D38" s="781"/>
      <c r="E38" s="781"/>
      <c r="F38" s="781"/>
      <c r="G38" s="781"/>
      <c r="H38" s="781"/>
      <c r="I38" s="781"/>
      <c r="J38" s="781"/>
      <c r="K38" s="781"/>
      <c r="L38" s="781"/>
      <c r="M38" s="781"/>
      <c r="N38" s="781"/>
      <c r="O38" s="781"/>
      <c r="P38" s="782"/>
      <c r="Q38" s="783">
        <v>844</v>
      </c>
      <c r="R38" s="784"/>
      <c r="S38" s="784"/>
      <c r="T38" s="784"/>
      <c r="U38" s="784"/>
      <c r="V38" s="784">
        <v>831</v>
      </c>
      <c r="W38" s="784"/>
      <c r="X38" s="784"/>
      <c r="Y38" s="784"/>
      <c r="Z38" s="784"/>
      <c r="AA38" s="784">
        <v>14</v>
      </c>
      <c r="AB38" s="784"/>
      <c r="AC38" s="784"/>
      <c r="AD38" s="784"/>
      <c r="AE38" s="785"/>
      <c r="AF38" s="786">
        <v>14</v>
      </c>
      <c r="AG38" s="787"/>
      <c r="AH38" s="787"/>
      <c r="AI38" s="787"/>
      <c r="AJ38" s="788"/>
      <c r="AK38" s="834">
        <v>275</v>
      </c>
      <c r="AL38" s="830"/>
      <c r="AM38" s="830"/>
      <c r="AN38" s="830"/>
      <c r="AO38" s="830"/>
      <c r="AP38" s="830">
        <v>1286</v>
      </c>
      <c r="AQ38" s="830"/>
      <c r="AR38" s="830"/>
      <c r="AS38" s="830"/>
      <c r="AT38" s="830"/>
      <c r="AU38" s="830">
        <v>720</v>
      </c>
      <c r="AV38" s="830"/>
      <c r="AW38" s="830"/>
      <c r="AX38" s="830"/>
      <c r="AY38" s="830"/>
      <c r="AZ38" s="831" t="s">
        <v>496</v>
      </c>
      <c r="BA38" s="831"/>
      <c r="BB38" s="831"/>
      <c r="BC38" s="831"/>
      <c r="BD38" s="831"/>
      <c r="BE38" s="832" t="s">
        <v>402</v>
      </c>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t="s">
        <v>403</v>
      </c>
      <c r="C39" s="781"/>
      <c r="D39" s="781"/>
      <c r="E39" s="781"/>
      <c r="F39" s="781"/>
      <c r="G39" s="781"/>
      <c r="H39" s="781"/>
      <c r="I39" s="781"/>
      <c r="J39" s="781"/>
      <c r="K39" s="781"/>
      <c r="L39" s="781"/>
      <c r="M39" s="781"/>
      <c r="N39" s="781"/>
      <c r="O39" s="781"/>
      <c r="P39" s="782"/>
      <c r="Q39" s="783" t="s">
        <v>496</v>
      </c>
      <c r="R39" s="784"/>
      <c r="S39" s="784"/>
      <c r="T39" s="784"/>
      <c r="U39" s="784"/>
      <c r="V39" s="784" t="s">
        <v>496</v>
      </c>
      <c r="W39" s="784"/>
      <c r="X39" s="784"/>
      <c r="Y39" s="784"/>
      <c r="Z39" s="784"/>
      <c r="AA39" s="784" t="s">
        <v>496</v>
      </c>
      <c r="AB39" s="784"/>
      <c r="AC39" s="784"/>
      <c r="AD39" s="784"/>
      <c r="AE39" s="785"/>
      <c r="AF39" s="786" t="s">
        <v>123</v>
      </c>
      <c r="AG39" s="787"/>
      <c r="AH39" s="787"/>
      <c r="AI39" s="787"/>
      <c r="AJ39" s="788"/>
      <c r="AK39" s="834" t="s">
        <v>496</v>
      </c>
      <c r="AL39" s="830"/>
      <c r="AM39" s="830"/>
      <c r="AN39" s="830"/>
      <c r="AO39" s="830"/>
      <c r="AP39" s="830" t="s">
        <v>496</v>
      </c>
      <c r="AQ39" s="830"/>
      <c r="AR39" s="830"/>
      <c r="AS39" s="830"/>
      <c r="AT39" s="830"/>
      <c r="AU39" s="830" t="s">
        <v>496</v>
      </c>
      <c r="AV39" s="830"/>
      <c r="AW39" s="830"/>
      <c r="AX39" s="830"/>
      <c r="AY39" s="830"/>
      <c r="AZ39" s="831" t="s">
        <v>496</v>
      </c>
      <c r="BA39" s="831"/>
      <c r="BB39" s="831"/>
      <c r="BC39" s="831"/>
      <c r="BD39" s="831"/>
      <c r="BE39" s="832" t="s">
        <v>402</v>
      </c>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380</v>
      </c>
      <c r="B63" s="789" t="s">
        <v>405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4124</v>
      </c>
      <c r="AG63" s="844"/>
      <c r="AH63" s="844"/>
      <c r="AI63" s="844"/>
      <c r="AJ63" s="845"/>
      <c r="AK63" s="846"/>
      <c r="AL63" s="841"/>
      <c r="AM63" s="841"/>
      <c r="AN63" s="841"/>
      <c r="AO63" s="841"/>
      <c r="AP63" s="848">
        <v>79259</v>
      </c>
      <c r="AQ63" s="849"/>
      <c r="AR63" s="849"/>
      <c r="AS63" s="849"/>
      <c r="AT63" s="850"/>
      <c r="AU63" s="844">
        <v>29929</v>
      </c>
      <c r="AV63" s="844"/>
      <c r="AW63" s="844"/>
      <c r="AX63" s="844"/>
      <c r="AY63" s="844"/>
      <c r="AZ63" s="851"/>
      <c r="BA63" s="851"/>
      <c r="BB63" s="851"/>
      <c r="BC63" s="851"/>
      <c r="BD63" s="851"/>
      <c r="BE63" s="852"/>
      <c r="BF63" s="852"/>
      <c r="BG63" s="852"/>
      <c r="BH63" s="852"/>
      <c r="BI63" s="853"/>
      <c r="BJ63" s="854" t="s">
        <v>123</v>
      </c>
      <c r="BK63" s="849"/>
      <c r="BL63" s="849"/>
      <c r="BM63" s="849"/>
      <c r="BN63" s="855"/>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406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407</v>
      </c>
      <c r="B66" s="728"/>
      <c r="C66" s="728"/>
      <c r="D66" s="728"/>
      <c r="E66" s="728"/>
      <c r="F66" s="728"/>
      <c r="G66" s="728"/>
      <c r="H66" s="728"/>
      <c r="I66" s="728"/>
      <c r="J66" s="728"/>
      <c r="K66" s="728"/>
      <c r="L66" s="728"/>
      <c r="M66" s="728"/>
      <c r="N66" s="728"/>
      <c r="O66" s="728"/>
      <c r="P66" s="729"/>
      <c r="Q66" s="733" t="s">
        <v>384</v>
      </c>
      <c r="R66" s="734"/>
      <c r="S66" s="734"/>
      <c r="T66" s="734"/>
      <c r="U66" s="735"/>
      <c r="V66" s="733" t="s">
        <v>385</v>
      </c>
      <c r="W66" s="734"/>
      <c r="X66" s="734"/>
      <c r="Y66" s="734"/>
      <c r="Z66" s="735"/>
      <c r="AA66" s="733" t="s">
        <v>386</v>
      </c>
      <c r="AB66" s="734"/>
      <c r="AC66" s="734"/>
      <c r="AD66" s="734"/>
      <c r="AE66" s="735"/>
      <c r="AF66" s="856" t="s">
        <v>387</v>
      </c>
      <c r="AG66" s="815"/>
      <c r="AH66" s="815"/>
      <c r="AI66" s="815"/>
      <c r="AJ66" s="857"/>
      <c r="AK66" s="733" t="s">
        <v>388</v>
      </c>
      <c r="AL66" s="728"/>
      <c r="AM66" s="728"/>
      <c r="AN66" s="728"/>
      <c r="AO66" s="729"/>
      <c r="AP66" s="733" t="s">
        <v>389</v>
      </c>
      <c r="AQ66" s="734"/>
      <c r="AR66" s="734"/>
      <c r="AS66" s="734"/>
      <c r="AT66" s="735"/>
      <c r="AU66" s="733" t="s">
        <v>408</v>
      </c>
      <c r="AV66" s="734"/>
      <c r="AW66" s="734"/>
      <c r="AX66" s="734"/>
      <c r="AY66" s="735"/>
      <c r="AZ66" s="733" t="s">
        <v>367</v>
      </c>
      <c r="BA66" s="734"/>
      <c r="BB66" s="734"/>
      <c r="BC66" s="734"/>
      <c r="BD66" s="740"/>
      <c r="BE66" s="229"/>
      <c r="BF66" s="229"/>
      <c r="BG66" s="229"/>
      <c r="BH66" s="229"/>
      <c r="BI66" s="229"/>
      <c r="BJ66" s="229"/>
      <c r="BK66" s="229"/>
      <c r="BL66" s="229"/>
      <c r="BM66" s="229"/>
      <c r="BN66" s="229"/>
      <c r="BO66" s="229"/>
      <c r="BP66" s="229"/>
      <c r="BQ66" s="226">
        <v>60</v>
      </c>
      <c r="BR66" s="231"/>
      <c r="BS66" s="861"/>
      <c r="BT66" s="862"/>
      <c r="BU66" s="862"/>
      <c r="BV66" s="862"/>
      <c r="BW66" s="862"/>
      <c r="BX66" s="862"/>
      <c r="BY66" s="862"/>
      <c r="BZ66" s="862"/>
      <c r="CA66" s="862"/>
      <c r="CB66" s="862"/>
      <c r="CC66" s="862"/>
      <c r="CD66" s="862"/>
      <c r="CE66" s="862"/>
      <c r="CF66" s="862"/>
      <c r="CG66" s="867"/>
      <c r="CH66" s="864"/>
      <c r="CI66" s="865"/>
      <c r="CJ66" s="865"/>
      <c r="CK66" s="865"/>
      <c r="CL66" s="866"/>
      <c r="CM66" s="864"/>
      <c r="CN66" s="865"/>
      <c r="CO66" s="865"/>
      <c r="CP66" s="865"/>
      <c r="CQ66" s="866"/>
      <c r="CR66" s="864"/>
      <c r="CS66" s="865"/>
      <c r="CT66" s="865"/>
      <c r="CU66" s="865"/>
      <c r="CV66" s="866"/>
      <c r="CW66" s="864"/>
      <c r="CX66" s="865"/>
      <c r="CY66" s="865"/>
      <c r="CZ66" s="865"/>
      <c r="DA66" s="866"/>
      <c r="DB66" s="864"/>
      <c r="DC66" s="865"/>
      <c r="DD66" s="865"/>
      <c r="DE66" s="865"/>
      <c r="DF66" s="866"/>
      <c r="DG66" s="864"/>
      <c r="DH66" s="865"/>
      <c r="DI66" s="865"/>
      <c r="DJ66" s="865"/>
      <c r="DK66" s="866"/>
      <c r="DL66" s="864"/>
      <c r="DM66" s="865"/>
      <c r="DN66" s="865"/>
      <c r="DO66" s="865"/>
      <c r="DP66" s="866"/>
      <c r="DQ66" s="864"/>
      <c r="DR66" s="865"/>
      <c r="DS66" s="865"/>
      <c r="DT66" s="865"/>
      <c r="DU66" s="866"/>
      <c r="DV66" s="861"/>
      <c r="DW66" s="862"/>
      <c r="DX66" s="862"/>
      <c r="DY66" s="862"/>
      <c r="DZ66" s="863"/>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8"/>
      <c r="AG67" s="818"/>
      <c r="AH67" s="818"/>
      <c r="AI67" s="818"/>
      <c r="AJ67" s="859"/>
      <c r="AK67" s="860"/>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61"/>
      <c r="BT67" s="862"/>
      <c r="BU67" s="862"/>
      <c r="BV67" s="862"/>
      <c r="BW67" s="862"/>
      <c r="BX67" s="862"/>
      <c r="BY67" s="862"/>
      <c r="BZ67" s="862"/>
      <c r="CA67" s="862"/>
      <c r="CB67" s="862"/>
      <c r="CC67" s="862"/>
      <c r="CD67" s="862"/>
      <c r="CE67" s="862"/>
      <c r="CF67" s="862"/>
      <c r="CG67" s="867"/>
      <c r="CH67" s="864"/>
      <c r="CI67" s="865"/>
      <c r="CJ67" s="865"/>
      <c r="CK67" s="865"/>
      <c r="CL67" s="866"/>
      <c r="CM67" s="864"/>
      <c r="CN67" s="865"/>
      <c r="CO67" s="865"/>
      <c r="CP67" s="865"/>
      <c r="CQ67" s="866"/>
      <c r="CR67" s="864"/>
      <c r="CS67" s="865"/>
      <c r="CT67" s="865"/>
      <c r="CU67" s="865"/>
      <c r="CV67" s="866"/>
      <c r="CW67" s="864"/>
      <c r="CX67" s="865"/>
      <c r="CY67" s="865"/>
      <c r="CZ67" s="865"/>
      <c r="DA67" s="866"/>
      <c r="DB67" s="864"/>
      <c r="DC67" s="865"/>
      <c r="DD67" s="865"/>
      <c r="DE67" s="865"/>
      <c r="DF67" s="866"/>
      <c r="DG67" s="864"/>
      <c r="DH67" s="865"/>
      <c r="DI67" s="865"/>
      <c r="DJ67" s="865"/>
      <c r="DK67" s="866"/>
      <c r="DL67" s="864"/>
      <c r="DM67" s="865"/>
      <c r="DN67" s="865"/>
      <c r="DO67" s="865"/>
      <c r="DP67" s="866"/>
      <c r="DQ67" s="864"/>
      <c r="DR67" s="865"/>
      <c r="DS67" s="865"/>
      <c r="DT67" s="865"/>
      <c r="DU67" s="866"/>
      <c r="DV67" s="861"/>
      <c r="DW67" s="862"/>
      <c r="DX67" s="862"/>
      <c r="DY67" s="862"/>
      <c r="DZ67" s="863"/>
      <c r="EA67" s="218"/>
    </row>
    <row r="68" spans="1:131" ht="26.25" customHeight="1" thickTop="1" x14ac:dyDescent="0.15">
      <c r="A68" s="224">
        <v>1</v>
      </c>
      <c r="B68" s="871" t="s">
        <v>573</v>
      </c>
      <c r="C68" s="872"/>
      <c r="D68" s="872"/>
      <c r="E68" s="872"/>
      <c r="F68" s="872"/>
      <c r="G68" s="872"/>
      <c r="H68" s="872"/>
      <c r="I68" s="872"/>
      <c r="J68" s="872"/>
      <c r="K68" s="872"/>
      <c r="L68" s="872"/>
      <c r="M68" s="872"/>
      <c r="N68" s="872"/>
      <c r="O68" s="872"/>
      <c r="P68" s="873"/>
      <c r="Q68" s="874">
        <v>6483</v>
      </c>
      <c r="R68" s="868"/>
      <c r="S68" s="868"/>
      <c r="T68" s="868"/>
      <c r="U68" s="868"/>
      <c r="V68" s="868">
        <v>6278</v>
      </c>
      <c r="W68" s="868"/>
      <c r="X68" s="868"/>
      <c r="Y68" s="868"/>
      <c r="Z68" s="868"/>
      <c r="AA68" s="868">
        <v>205</v>
      </c>
      <c r="AB68" s="868"/>
      <c r="AC68" s="868"/>
      <c r="AD68" s="868"/>
      <c r="AE68" s="868"/>
      <c r="AF68" s="868">
        <v>201</v>
      </c>
      <c r="AG68" s="868"/>
      <c r="AH68" s="868"/>
      <c r="AI68" s="868"/>
      <c r="AJ68" s="868"/>
      <c r="AK68" s="868">
        <v>0</v>
      </c>
      <c r="AL68" s="868"/>
      <c r="AM68" s="868"/>
      <c r="AN68" s="868"/>
      <c r="AO68" s="868"/>
      <c r="AP68" s="868">
        <v>2803</v>
      </c>
      <c r="AQ68" s="868"/>
      <c r="AR68" s="868"/>
      <c r="AS68" s="868"/>
      <c r="AT68" s="868"/>
      <c r="AU68" s="868">
        <v>2056</v>
      </c>
      <c r="AV68" s="868"/>
      <c r="AW68" s="868"/>
      <c r="AX68" s="868"/>
      <c r="AY68" s="868"/>
      <c r="AZ68" s="869"/>
      <c r="BA68" s="869"/>
      <c r="BB68" s="869"/>
      <c r="BC68" s="869"/>
      <c r="BD68" s="870"/>
      <c r="BE68" s="229"/>
      <c r="BF68" s="229"/>
      <c r="BG68" s="229"/>
      <c r="BH68" s="229"/>
      <c r="BI68" s="229"/>
      <c r="BJ68" s="229"/>
      <c r="BK68" s="229"/>
      <c r="BL68" s="229"/>
      <c r="BM68" s="229"/>
      <c r="BN68" s="229"/>
      <c r="BO68" s="229"/>
      <c r="BP68" s="229"/>
      <c r="BQ68" s="226">
        <v>62</v>
      </c>
      <c r="BR68" s="231"/>
      <c r="BS68" s="861"/>
      <c r="BT68" s="862"/>
      <c r="BU68" s="862"/>
      <c r="BV68" s="862"/>
      <c r="BW68" s="862"/>
      <c r="BX68" s="862"/>
      <c r="BY68" s="862"/>
      <c r="BZ68" s="862"/>
      <c r="CA68" s="862"/>
      <c r="CB68" s="862"/>
      <c r="CC68" s="862"/>
      <c r="CD68" s="862"/>
      <c r="CE68" s="862"/>
      <c r="CF68" s="862"/>
      <c r="CG68" s="867"/>
      <c r="CH68" s="864"/>
      <c r="CI68" s="865"/>
      <c r="CJ68" s="865"/>
      <c r="CK68" s="865"/>
      <c r="CL68" s="866"/>
      <c r="CM68" s="864"/>
      <c r="CN68" s="865"/>
      <c r="CO68" s="865"/>
      <c r="CP68" s="865"/>
      <c r="CQ68" s="866"/>
      <c r="CR68" s="864"/>
      <c r="CS68" s="865"/>
      <c r="CT68" s="865"/>
      <c r="CU68" s="865"/>
      <c r="CV68" s="866"/>
      <c r="CW68" s="864"/>
      <c r="CX68" s="865"/>
      <c r="CY68" s="865"/>
      <c r="CZ68" s="865"/>
      <c r="DA68" s="866"/>
      <c r="DB68" s="864"/>
      <c r="DC68" s="865"/>
      <c r="DD68" s="865"/>
      <c r="DE68" s="865"/>
      <c r="DF68" s="866"/>
      <c r="DG68" s="864"/>
      <c r="DH68" s="865"/>
      <c r="DI68" s="865"/>
      <c r="DJ68" s="865"/>
      <c r="DK68" s="866"/>
      <c r="DL68" s="864"/>
      <c r="DM68" s="865"/>
      <c r="DN68" s="865"/>
      <c r="DO68" s="865"/>
      <c r="DP68" s="866"/>
      <c r="DQ68" s="864"/>
      <c r="DR68" s="865"/>
      <c r="DS68" s="865"/>
      <c r="DT68" s="865"/>
      <c r="DU68" s="866"/>
      <c r="DV68" s="861"/>
      <c r="DW68" s="862"/>
      <c r="DX68" s="862"/>
      <c r="DY68" s="862"/>
      <c r="DZ68" s="863"/>
      <c r="EA68" s="218"/>
    </row>
    <row r="69" spans="1:131" ht="26.25" customHeight="1" x14ac:dyDescent="0.15">
      <c r="A69" s="226">
        <v>2</v>
      </c>
      <c r="B69" s="875" t="s">
        <v>574</v>
      </c>
      <c r="C69" s="876"/>
      <c r="D69" s="876"/>
      <c r="E69" s="876"/>
      <c r="F69" s="876"/>
      <c r="G69" s="876"/>
      <c r="H69" s="876"/>
      <c r="I69" s="876"/>
      <c r="J69" s="876"/>
      <c r="K69" s="876"/>
      <c r="L69" s="876"/>
      <c r="M69" s="876"/>
      <c r="N69" s="876"/>
      <c r="O69" s="876"/>
      <c r="P69" s="877"/>
      <c r="Q69" s="878">
        <v>2540</v>
      </c>
      <c r="R69" s="830"/>
      <c r="S69" s="830"/>
      <c r="T69" s="830"/>
      <c r="U69" s="830"/>
      <c r="V69" s="830">
        <v>1892</v>
      </c>
      <c r="W69" s="830"/>
      <c r="X69" s="830"/>
      <c r="Y69" s="830"/>
      <c r="Z69" s="830"/>
      <c r="AA69" s="830">
        <v>648</v>
      </c>
      <c r="AB69" s="830"/>
      <c r="AC69" s="830"/>
      <c r="AD69" s="830"/>
      <c r="AE69" s="830"/>
      <c r="AF69" s="830">
        <v>7336</v>
      </c>
      <c r="AG69" s="830"/>
      <c r="AH69" s="830"/>
      <c r="AI69" s="830"/>
      <c r="AJ69" s="830"/>
      <c r="AK69" s="830" t="s">
        <v>496</v>
      </c>
      <c r="AL69" s="830"/>
      <c r="AM69" s="830"/>
      <c r="AN69" s="830"/>
      <c r="AO69" s="830"/>
      <c r="AP69" s="830">
        <v>1949</v>
      </c>
      <c r="AQ69" s="830"/>
      <c r="AR69" s="830"/>
      <c r="AS69" s="830"/>
      <c r="AT69" s="830"/>
      <c r="AU69" s="830" t="s">
        <v>496</v>
      </c>
      <c r="AV69" s="830"/>
      <c r="AW69" s="830"/>
      <c r="AX69" s="830"/>
      <c r="AY69" s="830"/>
      <c r="AZ69" s="832" t="s">
        <v>578</v>
      </c>
      <c r="BA69" s="832"/>
      <c r="BB69" s="832"/>
      <c r="BC69" s="832"/>
      <c r="BD69" s="833"/>
      <c r="BE69" s="229"/>
      <c r="BF69" s="229"/>
      <c r="BG69" s="229"/>
      <c r="BH69" s="229"/>
      <c r="BI69" s="229"/>
      <c r="BJ69" s="229"/>
      <c r="BK69" s="229"/>
      <c r="BL69" s="229"/>
      <c r="BM69" s="229"/>
      <c r="BN69" s="229"/>
      <c r="BO69" s="229"/>
      <c r="BP69" s="229"/>
      <c r="BQ69" s="226">
        <v>63</v>
      </c>
      <c r="BR69" s="231"/>
      <c r="BS69" s="861"/>
      <c r="BT69" s="862"/>
      <c r="BU69" s="862"/>
      <c r="BV69" s="862"/>
      <c r="BW69" s="862"/>
      <c r="BX69" s="862"/>
      <c r="BY69" s="862"/>
      <c r="BZ69" s="862"/>
      <c r="CA69" s="862"/>
      <c r="CB69" s="862"/>
      <c r="CC69" s="862"/>
      <c r="CD69" s="862"/>
      <c r="CE69" s="862"/>
      <c r="CF69" s="862"/>
      <c r="CG69" s="867"/>
      <c r="CH69" s="864"/>
      <c r="CI69" s="865"/>
      <c r="CJ69" s="865"/>
      <c r="CK69" s="865"/>
      <c r="CL69" s="866"/>
      <c r="CM69" s="864"/>
      <c r="CN69" s="865"/>
      <c r="CO69" s="865"/>
      <c r="CP69" s="865"/>
      <c r="CQ69" s="866"/>
      <c r="CR69" s="864"/>
      <c r="CS69" s="865"/>
      <c r="CT69" s="865"/>
      <c r="CU69" s="865"/>
      <c r="CV69" s="866"/>
      <c r="CW69" s="864"/>
      <c r="CX69" s="865"/>
      <c r="CY69" s="865"/>
      <c r="CZ69" s="865"/>
      <c r="DA69" s="866"/>
      <c r="DB69" s="864"/>
      <c r="DC69" s="865"/>
      <c r="DD69" s="865"/>
      <c r="DE69" s="865"/>
      <c r="DF69" s="866"/>
      <c r="DG69" s="864"/>
      <c r="DH69" s="865"/>
      <c r="DI69" s="865"/>
      <c r="DJ69" s="865"/>
      <c r="DK69" s="866"/>
      <c r="DL69" s="864"/>
      <c r="DM69" s="865"/>
      <c r="DN69" s="865"/>
      <c r="DO69" s="865"/>
      <c r="DP69" s="866"/>
      <c r="DQ69" s="864"/>
      <c r="DR69" s="865"/>
      <c r="DS69" s="865"/>
      <c r="DT69" s="865"/>
      <c r="DU69" s="866"/>
      <c r="DV69" s="861"/>
      <c r="DW69" s="862"/>
      <c r="DX69" s="862"/>
      <c r="DY69" s="862"/>
      <c r="DZ69" s="863"/>
      <c r="EA69" s="218"/>
    </row>
    <row r="70" spans="1:131" ht="26.25" customHeight="1" x14ac:dyDescent="0.15">
      <c r="A70" s="226">
        <v>3</v>
      </c>
      <c r="B70" s="875" t="s">
        <v>575</v>
      </c>
      <c r="C70" s="876"/>
      <c r="D70" s="876"/>
      <c r="E70" s="876"/>
      <c r="F70" s="876"/>
      <c r="G70" s="876"/>
      <c r="H70" s="876"/>
      <c r="I70" s="876"/>
      <c r="J70" s="876"/>
      <c r="K70" s="876"/>
      <c r="L70" s="876"/>
      <c r="M70" s="876"/>
      <c r="N70" s="876"/>
      <c r="O70" s="876"/>
      <c r="P70" s="877"/>
      <c r="Q70" s="878">
        <v>881</v>
      </c>
      <c r="R70" s="830"/>
      <c r="S70" s="830"/>
      <c r="T70" s="830"/>
      <c r="U70" s="830"/>
      <c r="V70" s="830">
        <v>843</v>
      </c>
      <c r="W70" s="830"/>
      <c r="X70" s="830"/>
      <c r="Y70" s="830"/>
      <c r="Z70" s="830"/>
      <c r="AA70" s="830">
        <v>37</v>
      </c>
      <c r="AB70" s="830"/>
      <c r="AC70" s="830"/>
      <c r="AD70" s="830"/>
      <c r="AE70" s="830"/>
      <c r="AF70" s="830">
        <v>37</v>
      </c>
      <c r="AG70" s="830"/>
      <c r="AH70" s="830"/>
      <c r="AI70" s="830"/>
      <c r="AJ70" s="830"/>
      <c r="AK70" s="830">
        <v>0</v>
      </c>
      <c r="AL70" s="830"/>
      <c r="AM70" s="830"/>
      <c r="AN70" s="830"/>
      <c r="AO70" s="830"/>
      <c r="AP70" s="830">
        <v>57</v>
      </c>
      <c r="AQ70" s="830"/>
      <c r="AR70" s="830"/>
      <c r="AS70" s="830"/>
      <c r="AT70" s="830"/>
      <c r="AU70" s="830" t="s">
        <v>496</v>
      </c>
      <c r="AV70" s="830"/>
      <c r="AW70" s="830"/>
      <c r="AX70" s="830"/>
      <c r="AY70" s="830"/>
      <c r="AZ70" s="832" t="s">
        <v>578</v>
      </c>
      <c r="BA70" s="832"/>
      <c r="BB70" s="832"/>
      <c r="BC70" s="832"/>
      <c r="BD70" s="833"/>
      <c r="BE70" s="229"/>
      <c r="BF70" s="229"/>
      <c r="BG70" s="229"/>
      <c r="BH70" s="229"/>
      <c r="BI70" s="229"/>
      <c r="BJ70" s="229"/>
      <c r="BK70" s="229"/>
      <c r="BL70" s="229"/>
      <c r="BM70" s="229"/>
      <c r="BN70" s="229"/>
      <c r="BO70" s="229"/>
      <c r="BP70" s="229"/>
      <c r="BQ70" s="226">
        <v>64</v>
      </c>
      <c r="BR70" s="231"/>
      <c r="BS70" s="861"/>
      <c r="BT70" s="862"/>
      <c r="BU70" s="862"/>
      <c r="BV70" s="862"/>
      <c r="BW70" s="862"/>
      <c r="BX70" s="862"/>
      <c r="BY70" s="862"/>
      <c r="BZ70" s="862"/>
      <c r="CA70" s="862"/>
      <c r="CB70" s="862"/>
      <c r="CC70" s="862"/>
      <c r="CD70" s="862"/>
      <c r="CE70" s="862"/>
      <c r="CF70" s="862"/>
      <c r="CG70" s="867"/>
      <c r="CH70" s="864"/>
      <c r="CI70" s="865"/>
      <c r="CJ70" s="865"/>
      <c r="CK70" s="865"/>
      <c r="CL70" s="866"/>
      <c r="CM70" s="864"/>
      <c r="CN70" s="865"/>
      <c r="CO70" s="865"/>
      <c r="CP70" s="865"/>
      <c r="CQ70" s="866"/>
      <c r="CR70" s="864"/>
      <c r="CS70" s="865"/>
      <c r="CT70" s="865"/>
      <c r="CU70" s="865"/>
      <c r="CV70" s="866"/>
      <c r="CW70" s="864"/>
      <c r="CX70" s="865"/>
      <c r="CY70" s="865"/>
      <c r="CZ70" s="865"/>
      <c r="DA70" s="866"/>
      <c r="DB70" s="864"/>
      <c r="DC70" s="865"/>
      <c r="DD70" s="865"/>
      <c r="DE70" s="865"/>
      <c r="DF70" s="866"/>
      <c r="DG70" s="864"/>
      <c r="DH70" s="865"/>
      <c r="DI70" s="865"/>
      <c r="DJ70" s="865"/>
      <c r="DK70" s="866"/>
      <c r="DL70" s="864"/>
      <c r="DM70" s="865"/>
      <c r="DN70" s="865"/>
      <c r="DO70" s="865"/>
      <c r="DP70" s="866"/>
      <c r="DQ70" s="864"/>
      <c r="DR70" s="865"/>
      <c r="DS70" s="865"/>
      <c r="DT70" s="865"/>
      <c r="DU70" s="866"/>
      <c r="DV70" s="861"/>
      <c r="DW70" s="862"/>
      <c r="DX70" s="862"/>
      <c r="DY70" s="862"/>
      <c r="DZ70" s="863"/>
      <c r="EA70" s="218"/>
    </row>
    <row r="71" spans="1:131" ht="26.25" customHeight="1" x14ac:dyDescent="0.15">
      <c r="A71" s="226">
        <v>4</v>
      </c>
      <c r="B71" s="875" t="s">
        <v>579</v>
      </c>
      <c r="C71" s="876"/>
      <c r="D71" s="876"/>
      <c r="E71" s="876"/>
      <c r="F71" s="876"/>
      <c r="G71" s="876"/>
      <c r="H71" s="876"/>
      <c r="I71" s="876"/>
      <c r="J71" s="876"/>
      <c r="K71" s="876"/>
      <c r="L71" s="876"/>
      <c r="M71" s="876"/>
      <c r="N71" s="876"/>
      <c r="O71" s="876"/>
      <c r="P71" s="877"/>
      <c r="Q71" s="878">
        <v>731</v>
      </c>
      <c r="R71" s="830"/>
      <c r="S71" s="830"/>
      <c r="T71" s="830"/>
      <c r="U71" s="830"/>
      <c r="V71" s="830">
        <v>678</v>
      </c>
      <c r="W71" s="830"/>
      <c r="X71" s="830"/>
      <c r="Y71" s="830"/>
      <c r="Z71" s="830"/>
      <c r="AA71" s="830">
        <v>52</v>
      </c>
      <c r="AB71" s="830"/>
      <c r="AC71" s="830"/>
      <c r="AD71" s="830"/>
      <c r="AE71" s="830"/>
      <c r="AF71" s="830">
        <v>52</v>
      </c>
      <c r="AG71" s="830"/>
      <c r="AH71" s="830"/>
      <c r="AI71" s="830"/>
      <c r="AJ71" s="830"/>
      <c r="AK71" s="830">
        <v>12</v>
      </c>
      <c r="AL71" s="830"/>
      <c r="AM71" s="830"/>
      <c r="AN71" s="830"/>
      <c r="AO71" s="830"/>
      <c r="AP71" s="830" t="s">
        <v>496</v>
      </c>
      <c r="AQ71" s="830"/>
      <c r="AR71" s="830"/>
      <c r="AS71" s="830"/>
      <c r="AT71" s="830"/>
      <c r="AU71" s="830" t="s">
        <v>496</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61"/>
      <c r="BT71" s="862"/>
      <c r="BU71" s="862"/>
      <c r="BV71" s="862"/>
      <c r="BW71" s="862"/>
      <c r="BX71" s="862"/>
      <c r="BY71" s="862"/>
      <c r="BZ71" s="862"/>
      <c r="CA71" s="862"/>
      <c r="CB71" s="862"/>
      <c r="CC71" s="862"/>
      <c r="CD71" s="862"/>
      <c r="CE71" s="862"/>
      <c r="CF71" s="862"/>
      <c r="CG71" s="867"/>
      <c r="CH71" s="864"/>
      <c r="CI71" s="865"/>
      <c r="CJ71" s="865"/>
      <c r="CK71" s="865"/>
      <c r="CL71" s="866"/>
      <c r="CM71" s="864"/>
      <c r="CN71" s="865"/>
      <c r="CO71" s="865"/>
      <c r="CP71" s="865"/>
      <c r="CQ71" s="866"/>
      <c r="CR71" s="864"/>
      <c r="CS71" s="865"/>
      <c r="CT71" s="865"/>
      <c r="CU71" s="865"/>
      <c r="CV71" s="866"/>
      <c r="CW71" s="864"/>
      <c r="CX71" s="865"/>
      <c r="CY71" s="865"/>
      <c r="CZ71" s="865"/>
      <c r="DA71" s="866"/>
      <c r="DB71" s="864"/>
      <c r="DC71" s="865"/>
      <c r="DD71" s="865"/>
      <c r="DE71" s="865"/>
      <c r="DF71" s="866"/>
      <c r="DG71" s="864"/>
      <c r="DH71" s="865"/>
      <c r="DI71" s="865"/>
      <c r="DJ71" s="865"/>
      <c r="DK71" s="866"/>
      <c r="DL71" s="864"/>
      <c r="DM71" s="865"/>
      <c r="DN71" s="865"/>
      <c r="DO71" s="865"/>
      <c r="DP71" s="866"/>
      <c r="DQ71" s="864"/>
      <c r="DR71" s="865"/>
      <c r="DS71" s="865"/>
      <c r="DT71" s="865"/>
      <c r="DU71" s="866"/>
      <c r="DV71" s="861"/>
      <c r="DW71" s="862"/>
      <c r="DX71" s="862"/>
      <c r="DY71" s="862"/>
      <c r="DZ71" s="863"/>
      <c r="EA71" s="218"/>
    </row>
    <row r="72" spans="1:131" ht="26.25" customHeight="1" x14ac:dyDescent="0.15">
      <c r="A72" s="226">
        <v>5</v>
      </c>
      <c r="B72" s="875" t="s">
        <v>580</v>
      </c>
      <c r="C72" s="876"/>
      <c r="D72" s="876"/>
      <c r="E72" s="876"/>
      <c r="F72" s="876"/>
      <c r="G72" s="876"/>
      <c r="H72" s="876"/>
      <c r="I72" s="876"/>
      <c r="J72" s="876"/>
      <c r="K72" s="876"/>
      <c r="L72" s="876"/>
      <c r="M72" s="876"/>
      <c r="N72" s="876"/>
      <c r="O72" s="876"/>
      <c r="P72" s="877"/>
      <c r="Q72" s="878">
        <v>179788</v>
      </c>
      <c r="R72" s="830"/>
      <c r="S72" s="830"/>
      <c r="T72" s="830"/>
      <c r="U72" s="830"/>
      <c r="V72" s="830">
        <v>174350</v>
      </c>
      <c r="W72" s="830"/>
      <c r="X72" s="830"/>
      <c r="Y72" s="830"/>
      <c r="Z72" s="830"/>
      <c r="AA72" s="830">
        <v>5437</v>
      </c>
      <c r="AB72" s="830"/>
      <c r="AC72" s="830"/>
      <c r="AD72" s="830"/>
      <c r="AE72" s="830"/>
      <c r="AF72" s="830">
        <v>5433</v>
      </c>
      <c r="AG72" s="830"/>
      <c r="AH72" s="830"/>
      <c r="AI72" s="830"/>
      <c r="AJ72" s="830"/>
      <c r="AK72" s="830">
        <v>2748</v>
      </c>
      <c r="AL72" s="830"/>
      <c r="AM72" s="830"/>
      <c r="AN72" s="830"/>
      <c r="AO72" s="830"/>
      <c r="AP72" s="830" t="s">
        <v>496</v>
      </c>
      <c r="AQ72" s="830"/>
      <c r="AR72" s="830"/>
      <c r="AS72" s="830"/>
      <c r="AT72" s="830"/>
      <c r="AU72" s="830" t="s">
        <v>496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61"/>
      <c r="BT72" s="862"/>
      <c r="BU72" s="862"/>
      <c r="BV72" s="862"/>
      <c r="BW72" s="862"/>
      <c r="BX72" s="862"/>
      <c r="BY72" s="862"/>
      <c r="BZ72" s="862"/>
      <c r="CA72" s="862"/>
      <c r="CB72" s="862"/>
      <c r="CC72" s="862"/>
      <c r="CD72" s="862"/>
      <c r="CE72" s="862"/>
      <c r="CF72" s="862"/>
      <c r="CG72" s="867"/>
      <c r="CH72" s="864"/>
      <c r="CI72" s="865"/>
      <c r="CJ72" s="865"/>
      <c r="CK72" s="865"/>
      <c r="CL72" s="866"/>
      <c r="CM72" s="864"/>
      <c r="CN72" s="865"/>
      <c r="CO72" s="865"/>
      <c r="CP72" s="865"/>
      <c r="CQ72" s="866"/>
      <c r="CR72" s="864"/>
      <c r="CS72" s="865"/>
      <c r="CT72" s="865"/>
      <c r="CU72" s="865"/>
      <c r="CV72" s="866"/>
      <c r="CW72" s="864"/>
      <c r="CX72" s="865"/>
      <c r="CY72" s="865"/>
      <c r="CZ72" s="865"/>
      <c r="DA72" s="866"/>
      <c r="DB72" s="864"/>
      <c r="DC72" s="865"/>
      <c r="DD72" s="865"/>
      <c r="DE72" s="865"/>
      <c r="DF72" s="866"/>
      <c r="DG72" s="864"/>
      <c r="DH72" s="865"/>
      <c r="DI72" s="865"/>
      <c r="DJ72" s="865"/>
      <c r="DK72" s="866"/>
      <c r="DL72" s="864"/>
      <c r="DM72" s="865"/>
      <c r="DN72" s="865"/>
      <c r="DO72" s="865"/>
      <c r="DP72" s="866"/>
      <c r="DQ72" s="864"/>
      <c r="DR72" s="865"/>
      <c r="DS72" s="865"/>
      <c r="DT72" s="865"/>
      <c r="DU72" s="866"/>
      <c r="DV72" s="861"/>
      <c r="DW72" s="862"/>
      <c r="DX72" s="862"/>
      <c r="DY72" s="862"/>
      <c r="DZ72" s="863"/>
      <c r="EA72" s="218"/>
    </row>
    <row r="73" spans="1:131" ht="26.25" customHeight="1" x14ac:dyDescent="0.15">
      <c r="A73" s="226">
        <v>6</v>
      </c>
      <c r="B73" s="875" t="s">
        <v>576</v>
      </c>
      <c r="C73" s="876"/>
      <c r="D73" s="876"/>
      <c r="E73" s="876"/>
      <c r="F73" s="876"/>
      <c r="G73" s="876"/>
      <c r="H73" s="876"/>
      <c r="I73" s="876"/>
      <c r="J73" s="876"/>
      <c r="K73" s="876"/>
      <c r="L73" s="876"/>
      <c r="M73" s="876"/>
      <c r="N73" s="876"/>
      <c r="O73" s="876"/>
      <c r="P73" s="877"/>
      <c r="Q73" s="878">
        <v>9</v>
      </c>
      <c r="R73" s="830"/>
      <c r="S73" s="830"/>
      <c r="T73" s="830"/>
      <c r="U73" s="830"/>
      <c r="V73" s="830">
        <v>6</v>
      </c>
      <c r="W73" s="830"/>
      <c r="X73" s="830"/>
      <c r="Y73" s="830"/>
      <c r="Z73" s="830"/>
      <c r="AA73" s="830">
        <v>3</v>
      </c>
      <c r="AB73" s="830"/>
      <c r="AC73" s="830"/>
      <c r="AD73" s="830"/>
      <c r="AE73" s="830"/>
      <c r="AF73" s="830">
        <v>3</v>
      </c>
      <c r="AG73" s="830"/>
      <c r="AH73" s="830"/>
      <c r="AI73" s="830"/>
      <c r="AJ73" s="830"/>
      <c r="AK73" s="830">
        <v>2</v>
      </c>
      <c r="AL73" s="830"/>
      <c r="AM73" s="830"/>
      <c r="AN73" s="830"/>
      <c r="AO73" s="830"/>
      <c r="AP73" s="830" t="s">
        <v>496</v>
      </c>
      <c r="AQ73" s="830"/>
      <c r="AR73" s="830"/>
      <c r="AS73" s="830"/>
      <c r="AT73" s="830"/>
      <c r="AU73" s="830" t="s">
        <v>496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61"/>
      <c r="BT73" s="862"/>
      <c r="BU73" s="862"/>
      <c r="BV73" s="862"/>
      <c r="BW73" s="862"/>
      <c r="BX73" s="862"/>
      <c r="BY73" s="862"/>
      <c r="BZ73" s="862"/>
      <c r="CA73" s="862"/>
      <c r="CB73" s="862"/>
      <c r="CC73" s="862"/>
      <c r="CD73" s="862"/>
      <c r="CE73" s="862"/>
      <c r="CF73" s="862"/>
      <c r="CG73" s="867"/>
      <c r="CH73" s="864"/>
      <c r="CI73" s="865"/>
      <c r="CJ73" s="865"/>
      <c r="CK73" s="865"/>
      <c r="CL73" s="866"/>
      <c r="CM73" s="864"/>
      <c r="CN73" s="865"/>
      <c r="CO73" s="865"/>
      <c r="CP73" s="865"/>
      <c r="CQ73" s="866"/>
      <c r="CR73" s="864"/>
      <c r="CS73" s="865"/>
      <c r="CT73" s="865"/>
      <c r="CU73" s="865"/>
      <c r="CV73" s="866"/>
      <c r="CW73" s="864"/>
      <c r="CX73" s="865"/>
      <c r="CY73" s="865"/>
      <c r="CZ73" s="865"/>
      <c r="DA73" s="866"/>
      <c r="DB73" s="864"/>
      <c r="DC73" s="865"/>
      <c r="DD73" s="865"/>
      <c r="DE73" s="865"/>
      <c r="DF73" s="866"/>
      <c r="DG73" s="864"/>
      <c r="DH73" s="865"/>
      <c r="DI73" s="865"/>
      <c r="DJ73" s="865"/>
      <c r="DK73" s="866"/>
      <c r="DL73" s="864"/>
      <c r="DM73" s="865"/>
      <c r="DN73" s="865"/>
      <c r="DO73" s="865"/>
      <c r="DP73" s="866"/>
      <c r="DQ73" s="864"/>
      <c r="DR73" s="865"/>
      <c r="DS73" s="865"/>
      <c r="DT73" s="865"/>
      <c r="DU73" s="866"/>
      <c r="DV73" s="861"/>
      <c r="DW73" s="862"/>
      <c r="DX73" s="862"/>
      <c r="DY73" s="862"/>
      <c r="DZ73" s="863"/>
      <c r="EA73" s="218"/>
    </row>
    <row r="74" spans="1:131" ht="26.25" customHeight="1" x14ac:dyDescent="0.15">
      <c r="A74" s="226">
        <v>7</v>
      </c>
      <c r="B74" s="875" t="s">
        <v>577</v>
      </c>
      <c r="C74" s="876"/>
      <c r="D74" s="876"/>
      <c r="E74" s="876"/>
      <c r="F74" s="876"/>
      <c r="G74" s="876"/>
      <c r="H74" s="876"/>
      <c r="I74" s="876"/>
      <c r="J74" s="876"/>
      <c r="K74" s="876"/>
      <c r="L74" s="876"/>
      <c r="M74" s="876"/>
      <c r="N74" s="876"/>
      <c r="O74" s="876"/>
      <c r="P74" s="877"/>
      <c r="Q74" s="878">
        <v>113</v>
      </c>
      <c r="R74" s="830"/>
      <c r="S74" s="830"/>
      <c r="T74" s="830"/>
      <c r="U74" s="830"/>
      <c r="V74" s="830">
        <v>113</v>
      </c>
      <c r="W74" s="830"/>
      <c r="X74" s="830"/>
      <c r="Y74" s="830"/>
      <c r="Z74" s="830"/>
      <c r="AA74" s="830">
        <v>0</v>
      </c>
      <c r="AB74" s="830"/>
      <c r="AC74" s="830"/>
      <c r="AD74" s="830"/>
      <c r="AE74" s="830"/>
      <c r="AF74" s="830">
        <v>0</v>
      </c>
      <c r="AG74" s="830"/>
      <c r="AH74" s="830"/>
      <c r="AI74" s="830"/>
      <c r="AJ74" s="830"/>
      <c r="AK74" s="830">
        <v>3</v>
      </c>
      <c r="AL74" s="830"/>
      <c r="AM74" s="830"/>
      <c r="AN74" s="830"/>
      <c r="AO74" s="830"/>
      <c r="AP74" s="830" t="s">
        <v>496</v>
      </c>
      <c r="AQ74" s="830"/>
      <c r="AR74" s="830"/>
      <c r="AS74" s="830"/>
      <c r="AT74" s="830"/>
      <c r="AU74" s="830" t="s">
        <v>496</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61"/>
      <c r="BT74" s="862"/>
      <c r="BU74" s="862"/>
      <c r="BV74" s="862"/>
      <c r="BW74" s="862"/>
      <c r="BX74" s="862"/>
      <c r="BY74" s="862"/>
      <c r="BZ74" s="862"/>
      <c r="CA74" s="862"/>
      <c r="CB74" s="862"/>
      <c r="CC74" s="862"/>
      <c r="CD74" s="862"/>
      <c r="CE74" s="862"/>
      <c r="CF74" s="862"/>
      <c r="CG74" s="867"/>
      <c r="CH74" s="864"/>
      <c r="CI74" s="865"/>
      <c r="CJ74" s="865"/>
      <c r="CK74" s="865"/>
      <c r="CL74" s="866"/>
      <c r="CM74" s="864"/>
      <c r="CN74" s="865"/>
      <c r="CO74" s="865"/>
      <c r="CP74" s="865"/>
      <c r="CQ74" s="866"/>
      <c r="CR74" s="864"/>
      <c r="CS74" s="865"/>
      <c r="CT74" s="865"/>
      <c r="CU74" s="865"/>
      <c r="CV74" s="866"/>
      <c r="CW74" s="864"/>
      <c r="CX74" s="865"/>
      <c r="CY74" s="865"/>
      <c r="CZ74" s="865"/>
      <c r="DA74" s="866"/>
      <c r="DB74" s="864"/>
      <c r="DC74" s="865"/>
      <c r="DD74" s="865"/>
      <c r="DE74" s="865"/>
      <c r="DF74" s="866"/>
      <c r="DG74" s="864"/>
      <c r="DH74" s="865"/>
      <c r="DI74" s="865"/>
      <c r="DJ74" s="865"/>
      <c r="DK74" s="866"/>
      <c r="DL74" s="864"/>
      <c r="DM74" s="865"/>
      <c r="DN74" s="865"/>
      <c r="DO74" s="865"/>
      <c r="DP74" s="866"/>
      <c r="DQ74" s="864"/>
      <c r="DR74" s="865"/>
      <c r="DS74" s="865"/>
      <c r="DT74" s="865"/>
      <c r="DU74" s="866"/>
      <c r="DV74" s="861"/>
      <c r="DW74" s="862"/>
      <c r="DX74" s="862"/>
      <c r="DY74" s="862"/>
      <c r="DZ74" s="863"/>
      <c r="EA74" s="218"/>
    </row>
    <row r="75" spans="1:131" ht="26.25" customHeight="1" x14ac:dyDescent="0.15">
      <c r="A75" s="226">
        <v>8</v>
      </c>
      <c r="B75" s="875"/>
      <c r="C75" s="876"/>
      <c r="D75" s="876"/>
      <c r="E75" s="876"/>
      <c r="F75" s="876"/>
      <c r="G75" s="876"/>
      <c r="H75" s="876"/>
      <c r="I75" s="876"/>
      <c r="J75" s="876"/>
      <c r="K75" s="876"/>
      <c r="L75" s="876"/>
      <c r="M75" s="876"/>
      <c r="N75" s="876"/>
      <c r="O75" s="876"/>
      <c r="P75" s="877"/>
      <c r="Q75" s="879"/>
      <c r="R75" s="880"/>
      <c r="S75" s="880"/>
      <c r="T75" s="880"/>
      <c r="U75" s="834"/>
      <c r="V75" s="881"/>
      <c r="W75" s="880"/>
      <c r="X75" s="880"/>
      <c r="Y75" s="880"/>
      <c r="Z75" s="834"/>
      <c r="AA75" s="881"/>
      <c r="AB75" s="880"/>
      <c r="AC75" s="880"/>
      <c r="AD75" s="880"/>
      <c r="AE75" s="834"/>
      <c r="AF75" s="881"/>
      <c r="AG75" s="880"/>
      <c r="AH75" s="880"/>
      <c r="AI75" s="880"/>
      <c r="AJ75" s="834"/>
      <c r="AK75" s="881"/>
      <c r="AL75" s="880"/>
      <c r="AM75" s="880"/>
      <c r="AN75" s="880"/>
      <c r="AO75" s="834"/>
      <c r="AP75" s="881"/>
      <c r="AQ75" s="880"/>
      <c r="AR75" s="880"/>
      <c r="AS75" s="880"/>
      <c r="AT75" s="834"/>
      <c r="AU75" s="881"/>
      <c r="AV75" s="880"/>
      <c r="AW75" s="880"/>
      <c r="AX75" s="880"/>
      <c r="AY75" s="834"/>
      <c r="AZ75" s="832"/>
      <c r="BA75" s="832"/>
      <c r="BB75" s="832"/>
      <c r="BC75" s="832"/>
      <c r="BD75" s="833"/>
      <c r="BE75" s="229"/>
      <c r="BF75" s="229"/>
      <c r="BG75" s="229"/>
      <c r="BH75" s="229"/>
      <c r="BI75" s="229"/>
      <c r="BJ75" s="229"/>
      <c r="BK75" s="229"/>
      <c r="BL75" s="229"/>
      <c r="BM75" s="229"/>
      <c r="BN75" s="229"/>
      <c r="BO75" s="229"/>
      <c r="BP75" s="229"/>
      <c r="BQ75" s="226">
        <v>69</v>
      </c>
      <c r="BR75" s="231"/>
      <c r="BS75" s="861"/>
      <c r="BT75" s="862"/>
      <c r="BU75" s="862"/>
      <c r="BV75" s="862"/>
      <c r="BW75" s="862"/>
      <c r="BX75" s="862"/>
      <c r="BY75" s="862"/>
      <c r="BZ75" s="862"/>
      <c r="CA75" s="862"/>
      <c r="CB75" s="862"/>
      <c r="CC75" s="862"/>
      <c r="CD75" s="862"/>
      <c r="CE75" s="862"/>
      <c r="CF75" s="862"/>
      <c r="CG75" s="867"/>
      <c r="CH75" s="864"/>
      <c r="CI75" s="865"/>
      <c r="CJ75" s="865"/>
      <c r="CK75" s="865"/>
      <c r="CL75" s="866"/>
      <c r="CM75" s="864"/>
      <c r="CN75" s="865"/>
      <c r="CO75" s="865"/>
      <c r="CP75" s="865"/>
      <c r="CQ75" s="866"/>
      <c r="CR75" s="864"/>
      <c r="CS75" s="865"/>
      <c r="CT75" s="865"/>
      <c r="CU75" s="865"/>
      <c r="CV75" s="866"/>
      <c r="CW75" s="864"/>
      <c r="CX75" s="865"/>
      <c r="CY75" s="865"/>
      <c r="CZ75" s="865"/>
      <c r="DA75" s="866"/>
      <c r="DB75" s="864"/>
      <c r="DC75" s="865"/>
      <c r="DD75" s="865"/>
      <c r="DE75" s="865"/>
      <c r="DF75" s="866"/>
      <c r="DG75" s="864"/>
      <c r="DH75" s="865"/>
      <c r="DI75" s="865"/>
      <c r="DJ75" s="865"/>
      <c r="DK75" s="866"/>
      <c r="DL75" s="864"/>
      <c r="DM75" s="865"/>
      <c r="DN75" s="865"/>
      <c r="DO75" s="865"/>
      <c r="DP75" s="866"/>
      <c r="DQ75" s="864"/>
      <c r="DR75" s="865"/>
      <c r="DS75" s="865"/>
      <c r="DT75" s="865"/>
      <c r="DU75" s="866"/>
      <c r="DV75" s="861"/>
      <c r="DW75" s="862"/>
      <c r="DX75" s="862"/>
      <c r="DY75" s="862"/>
      <c r="DZ75" s="863"/>
      <c r="EA75" s="218"/>
    </row>
    <row r="76" spans="1:131" ht="26.25" customHeight="1" x14ac:dyDescent="0.15">
      <c r="A76" s="226">
        <v>9</v>
      </c>
      <c r="B76" s="875"/>
      <c r="C76" s="876"/>
      <c r="D76" s="876"/>
      <c r="E76" s="876"/>
      <c r="F76" s="876"/>
      <c r="G76" s="876"/>
      <c r="H76" s="876"/>
      <c r="I76" s="876"/>
      <c r="J76" s="876"/>
      <c r="K76" s="876"/>
      <c r="L76" s="876"/>
      <c r="M76" s="876"/>
      <c r="N76" s="876"/>
      <c r="O76" s="876"/>
      <c r="P76" s="877"/>
      <c r="Q76" s="879"/>
      <c r="R76" s="880"/>
      <c r="S76" s="880"/>
      <c r="T76" s="880"/>
      <c r="U76" s="834"/>
      <c r="V76" s="881"/>
      <c r="W76" s="880"/>
      <c r="X76" s="880"/>
      <c r="Y76" s="880"/>
      <c r="Z76" s="834"/>
      <c r="AA76" s="881"/>
      <c r="AB76" s="880"/>
      <c r="AC76" s="880"/>
      <c r="AD76" s="880"/>
      <c r="AE76" s="834"/>
      <c r="AF76" s="881"/>
      <c r="AG76" s="880"/>
      <c r="AH76" s="880"/>
      <c r="AI76" s="880"/>
      <c r="AJ76" s="834"/>
      <c r="AK76" s="881"/>
      <c r="AL76" s="880"/>
      <c r="AM76" s="880"/>
      <c r="AN76" s="880"/>
      <c r="AO76" s="834"/>
      <c r="AP76" s="881"/>
      <c r="AQ76" s="880"/>
      <c r="AR76" s="880"/>
      <c r="AS76" s="880"/>
      <c r="AT76" s="834"/>
      <c r="AU76" s="881"/>
      <c r="AV76" s="880"/>
      <c r="AW76" s="880"/>
      <c r="AX76" s="880"/>
      <c r="AY76" s="834"/>
      <c r="AZ76" s="832"/>
      <c r="BA76" s="832"/>
      <c r="BB76" s="832"/>
      <c r="BC76" s="832"/>
      <c r="BD76" s="833"/>
      <c r="BE76" s="229"/>
      <c r="BF76" s="229"/>
      <c r="BG76" s="229"/>
      <c r="BH76" s="229"/>
      <c r="BI76" s="229"/>
      <c r="BJ76" s="229"/>
      <c r="BK76" s="229"/>
      <c r="BL76" s="229"/>
      <c r="BM76" s="229"/>
      <c r="BN76" s="229"/>
      <c r="BO76" s="229"/>
      <c r="BP76" s="229"/>
      <c r="BQ76" s="226">
        <v>70</v>
      </c>
      <c r="BR76" s="231"/>
      <c r="BS76" s="861"/>
      <c r="BT76" s="862"/>
      <c r="BU76" s="862"/>
      <c r="BV76" s="862"/>
      <c r="BW76" s="862"/>
      <c r="BX76" s="862"/>
      <c r="BY76" s="862"/>
      <c r="BZ76" s="862"/>
      <c r="CA76" s="862"/>
      <c r="CB76" s="862"/>
      <c r="CC76" s="862"/>
      <c r="CD76" s="862"/>
      <c r="CE76" s="862"/>
      <c r="CF76" s="862"/>
      <c r="CG76" s="867"/>
      <c r="CH76" s="864"/>
      <c r="CI76" s="865"/>
      <c r="CJ76" s="865"/>
      <c r="CK76" s="865"/>
      <c r="CL76" s="866"/>
      <c r="CM76" s="864"/>
      <c r="CN76" s="865"/>
      <c r="CO76" s="865"/>
      <c r="CP76" s="865"/>
      <c r="CQ76" s="866"/>
      <c r="CR76" s="864"/>
      <c r="CS76" s="865"/>
      <c r="CT76" s="865"/>
      <c r="CU76" s="865"/>
      <c r="CV76" s="866"/>
      <c r="CW76" s="864"/>
      <c r="CX76" s="865"/>
      <c r="CY76" s="865"/>
      <c r="CZ76" s="865"/>
      <c r="DA76" s="866"/>
      <c r="DB76" s="864"/>
      <c r="DC76" s="865"/>
      <c r="DD76" s="865"/>
      <c r="DE76" s="865"/>
      <c r="DF76" s="866"/>
      <c r="DG76" s="864"/>
      <c r="DH76" s="865"/>
      <c r="DI76" s="865"/>
      <c r="DJ76" s="865"/>
      <c r="DK76" s="866"/>
      <c r="DL76" s="864"/>
      <c r="DM76" s="865"/>
      <c r="DN76" s="865"/>
      <c r="DO76" s="865"/>
      <c r="DP76" s="866"/>
      <c r="DQ76" s="864"/>
      <c r="DR76" s="865"/>
      <c r="DS76" s="865"/>
      <c r="DT76" s="865"/>
      <c r="DU76" s="866"/>
      <c r="DV76" s="861"/>
      <c r="DW76" s="862"/>
      <c r="DX76" s="862"/>
      <c r="DY76" s="862"/>
      <c r="DZ76" s="863"/>
      <c r="EA76" s="218"/>
    </row>
    <row r="77" spans="1:131" ht="26.25" customHeight="1" x14ac:dyDescent="0.15">
      <c r="A77" s="226">
        <v>10</v>
      </c>
      <c r="B77" s="875"/>
      <c r="C77" s="876"/>
      <c r="D77" s="876"/>
      <c r="E77" s="876"/>
      <c r="F77" s="876"/>
      <c r="G77" s="876"/>
      <c r="H77" s="876"/>
      <c r="I77" s="876"/>
      <c r="J77" s="876"/>
      <c r="K77" s="876"/>
      <c r="L77" s="876"/>
      <c r="M77" s="876"/>
      <c r="N77" s="876"/>
      <c r="O77" s="876"/>
      <c r="P77" s="877"/>
      <c r="Q77" s="879"/>
      <c r="R77" s="880"/>
      <c r="S77" s="880"/>
      <c r="T77" s="880"/>
      <c r="U77" s="834"/>
      <c r="V77" s="881"/>
      <c r="W77" s="880"/>
      <c r="X77" s="880"/>
      <c r="Y77" s="880"/>
      <c r="Z77" s="834"/>
      <c r="AA77" s="881"/>
      <c r="AB77" s="880"/>
      <c r="AC77" s="880"/>
      <c r="AD77" s="880"/>
      <c r="AE77" s="834"/>
      <c r="AF77" s="881"/>
      <c r="AG77" s="880"/>
      <c r="AH77" s="880"/>
      <c r="AI77" s="880"/>
      <c r="AJ77" s="834"/>
      <c r="AK77" s="881"/>
      <c r="AL77" s="880"/>
      <c r="AM77" s="880"/>
      <c r="AN77" s="880"/>
      <c r="AO77" s="834"/>
      <c r="AP77" s="881"/>
      <c r="AQ77" s="880"/>
      <c r="AR77" s="880"/>
      <c r="AS77" s="880"/>
      <c r="AT77" s="834"/>
      <c r="AU77" s="881"/>
      <c r="AV77" s="880"/>
      <c r="AW77" s="880"/>
      <c r="AX77" s="880"/>
      <c r="AY77" s="834"/>
      <c r="AZ77" s="832"/>
      <c r="BA77" s="832"/>
      <c r="BB77" s="832"/>
      <c r="BC77" s="832"/>
      <c r="BD77" s="833"/>
      <c r="BE77" s="229"/>
      <c r="BF77" s="229"/>
      <c r="BG77" s="229"/>
      <c r="BH77" s="229"/>
      <c r="BI77" s="229"/>
      <c r="BJ77" s="229"/>
      <c r="BK77" s="229"/>
      <c r="BL77" s="229"/>
      <c r="BM77" s="229"/>
      <c r="BN77" s="229"/>
      <c r="BO77" s="229"/>
      <c r="BP77" s="229"/>
      <c r="BQ77" s="226">
        <v>71</v>
      </c>
      <c r="BR77" s="231"/>
      <c r="BS77" s="861"/>
      <c r="BT77" s="862"/>
      <c r="BU77" s="862"/>
      <c r="BV77" s="862"/>
      <c r="BW77" s="862"/>
      <c r="BX77" s="862"/>
      <c r="BY77" s="862"/>
      <c r="BZ77" s="862"/>
      <c r="CA77" s="862"/>
      <c r="CB77" s="862"/>
      <c r="CC77" s="862"/>
      <c r="CD77" s="862"/>
      <c r="CE77" s="862"/>
      <c r="CF77" s="862"/>
      <c r="CG77" s="867"/>
      <c r="CH77" s="864"/>
      <c r="CI77" s="865"/>
      <c r="CJ77" s="865"/>
      <c r="CK77" s="865"/>
      <c r="CL77" s="866"/>
      <c r="CM77" s="864"/>
      <c r="CN77" s="865"/>
      <c r="CO77" s="865"/>
      <c r="CP77" s="865"/>
      <c r="CQ77" s="866"/>
      <c r="CR77" s="864"/>
      <c r="CS77" s="865"/>
      <c r="CT77" s="865"/>
      <c r="CU77" s="865"/>
      <c r="CV77" s="866"/>
      <c r="CW77" s="864"/>
      <c r="CX77" s="865"/>
      <c r="CY77" s="865"/>
      <c r="CZ77" s="865"/>
      <c r="DA77" s="866"/>
      <c r="DB77" s="864"/>
      <c r="DC77" s="865"/>
      <c r="DD77" s="865"/>
      <c r="DE77" s="865"/>
      <c r="DF77" s="866"/>
      <c r="DG77" s="864"/>
      <c r="DH77" s="865"/>
      <c r="DI77" s="865"/>
      <c r="DJ77" s="865"/>
      <c r="DK77" s="866"/>
      <c r="DL77" s="864"/>
      <c r="DM77" s="865"/>
      <c r="DN77" s="865"/>
      <c r="DO77" s="865"/>
      <c r="DP77" s="866"/>
      <c r="DQ77" s="864"/>
      <c r="DR77" s="865"/>
      <c r="DS77" s="865"/>
      <c r="DT77" s="865"/>
      <c r="DU77" s="866"/>
      <c r="DV77" s="861"/>
      <c r="DW77" s="862"/>
      <c r="DX77" s="862"/>
      <c r="DY77" s="862"/>
      <c r="DZ77" s="863"/>
      <c r="EA77" s="218"/>
    </row>
    <row r="78" spans="1:131" ht="26.25" customHeight="1" x14ac:dyDescent="0.15">
      <c r="A78" s="226">
        <v>11</v>
      </c>
      <c r="B78" s="875"/>
      <c r="C78" s="876"/>
      <c r="D78" s="876"/>
      <c r="E78" s="876"/>
      <c r="F78" s="876"/>
      <c r="G78" s="876"/>
      <c r="H78" s="876"/>
      <c r="I78" s="876"/>
      <c r="J78" s="876"/>
      <c r="K78" s="876"/>
      <c r="L78" s="876"/>
      <c r="M78" s="876"/>
      <c r="N78" s="876"/>
      <c r="O78" s="876"/>
      <c r="P78" s="877"/>
      <c r="Q78" s="878"/>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61"/>
      <c r="BT78" s="862"/>
      <c r="BU78" s="862"/>
      <c r="BV78" s="862"/>
      <c r="BW78" s="862"/>
      <c r="BX78" s="862"/>
      <c r="BY78" s="862"/>
      <c r="BZ78" s="862"/>
      <c r="CA78" s="862"/>
      <c r="CB78" s="862"/>
      <c r="CC78" s="862"/>
      <c r="CD78" s="862"/>
      <c r="CE78" s="862"/>
      <c r="CF78" s="862"/>
      <c r="CG78" s="867"/>
      <c r="CH78" s="864"/>
      <c r="CI78" s="865"/>
      <c r="CJ78" s="865"/>
      <c r="CK78" s="865"/>
      <c r="CL78" s="866"/>
      <c r="CM78" s="864"/>
      <c r="CN78" s="865"/>
      <c r="CO78" s="865"/>
      <c r="CP78" s="865"/>
      <c r="CQ78" s="866"/>
      <c r="CR78" s="864"/>
      <c r="CS78" s="865"/>
      <c r="CT78" s="865"/>
      <c r="CU78" s="865"/>
      <c r="CV78" s="866"/>
      <c r="CW78" s="864"/>
      <c r="CX78" s="865"/>
      <c r="CY78" s="865"/>
      <c r="CZ78" s="865"/>
      <c r="DA78" s="866"/>
      <c r="DB78" s="864"/>
      <c r="DC78" s="865"/>
      <c r="DD78" s="865"/>
      <c r="DE78" s="865"/>
      <c r="DF78" s="866"/>
      <c r="DG78" s="864"/>
      <c r="DH78" s="865"/>
      <c r="DI78" s="865"/>
      <c r="DJ78" s="865"/>
      <c r="DK78" s="866"/>
      <c r="DL78" s="864"/>
      <c r="DM78" s="865"/>
      <c r="DN78" s="865"/>
      <c r="DO78" s="865"/>
      <c r="DP78" s="866"/>
      <c r="DQ78" s="864"/>
      <c r="DR78" s="865"/>
      <c r="DS78" s="865"/>
      <c r="DT78" s="865"/>
      <c r="DU78" s="866"/>
      <c r="DV78" s="861"/>
      <c r="DW78" s="862"/>
      <c r="DX78" s="862"/>
      <c r="DY78" s="862"/>
      <c r="DZ78" s="863"/>
      <c r="EA78" s="218"/>
    </row>
    <row r="79" spans="1:131" ht="26.25" customHeight="1" x14ac:dyDescent="0.15">
      <c r="A79" s="226">
        <v>12</v>
      </c>
      <c r="B79" s="875"/>
      <c r="C79" s="876"/>
      <c r="D79" s="876"/>
      <c r="E79" s="876"/>
      <c r="F79" s="876"/>
      <c r="G79" s="876"/>
      <c r="H79" s="876"/>
      <c r="I79" s="876"/>
      <c r="J79" s="876"/>
      <c r="K79" s="876"/>
      <c r="L79" s="876"/>
      <c r="M79" s="876"/>
      <c r="N79" s="876"/>
      <c r="O79" s="876"/>
      <c r="P79" s="877"/>
      <c r="Q79" s="878"/>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61"/>
      <c r="BT79" s="862"/>
      <c r="BU79" s="862"/>
      <c r="BV79" s="862"/>
      <c r="BW79" s="862"/>
      <c r="BX79" s="862"/>
      <c r="BY79" s="862"/>
      <c r="BZ79" s="862"/>
      <c r="CA79" s="862"/>
      <c r="CB79" s="862"/>
      <c r="CC79" s="862"/>
      <c r="CD79" s="862"/>
      <c r="CE79" s="862"/>
      <c r="CF79" s="862"/>
      <c r="CG79" s="867"/>
      <c r="CH79" s="864"/>
      <c r="CI79" s="865"/>
      <c r="CJ79" s="865"/>
      <c r="CK79" s="865"/>
      <c r="CL79" s="866"/>
      <c r="CM79" s="864"/>
      <c r="CN79" s="865"/>
      <c r="CO79" s="865"/>
      <c r="CP79" s="865"/>
      <c r="CQ79" s="866"/>
      <c r="CR79" s="864"/>
      <c r="CS79" s="865"/>
      <c r="CT79" s="865"/>
      <c r="CU79" s="865"/>
      <c r="CV79" s="866"/>
      <c r="CW79" s="864"/>
      <c r="CX79" s="865"/>
      <c r="CY79" s="865"/>
      <c r="CZ79" s="865"/>
      <c r="DA79" s="866"/>
      <c r="DB79" s="864"/>
      <c r="DC79" s="865"/>
      <c r="DD79" s="865"/>
      <c r="DE79" s="865"/>
      <c r="DF79" s="866"/>
      <c r="DG79" s="864"/>
      <c r="DH79" s="865"/>
      <c r="DI79" s="865"/>
      <c r="DJ79" s="865"/>
      <c r="DK79" s="866"/>
      <c r="DL79" s="864"/>
      <c r="DM79" s="865"/>
      <c r="DN79" s="865"/>
      <c r="DO79" s="865"/>
      <c r="DP79" s="866"/>
      <c r="DQ79" s="864"/>
      <c r="DR79" s="865"/>
      <c r="DS79" s="865"/>
      <c r="DT79" s="865"/>
      <c r="DU79" s="866"/>
      <c r="DV79" s="861"/>
      <c r="DW79" s="862"/>
      <c r="DX79" s="862"/>
      <c r="DY79" s="862"/>
      <c r="DZ79" s="863"/>
      <c r="EA79" s="218"/>
    </row>
    <row r="80" spans="1:131" ht="26.25" customHeight="1" x14ac:dyDescent="0.15">
      <c r="A80" s="226">
        <v>13</v>
      </c>
      <c r="B80" s="875"/>
      <c r="C80" s="876"/>
      <c r="D80" s="876"/>
      <c r="E80" s="876"/>
      <c r="F80" s="876"/>
      <c r="G80" s="876"/>
      <c r="H80" s="876"/>
      <c r="I80" s="876"/>
      <c r="J80" s="876"/>
      <c r="K80" s="876"/>
      <c r="L80" s="876"/>
      <c r="M80" s="876"/>
      <c r="N80" s="876"/>
      <c r="O80" s="876"/>
      <c r="P80" s="877"/>
      <c r="Q80" s="878"/>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61"/>
      <c r="BT80" s="862"/>
      <c r="BU80" s="862"/>
      <c r="BV80" s="862"/>
      <c r="BW80" s="862"/>
      <c r="BX80" s="862"/>
      <c r="BY80" s="862"/>
      <c r="BZ80" s="862"/>
      <c r="CA80" s="862"/>
      <c r="CB80" s="862"/>
      <c r="CC80" s="862"/>
      <c r="CD80" s="862"/>
      <c r="CE80" s="862"/>
      <c r="CF80" s="862"/>
      <c r="CG80" s="867"/>
      <c r="CH80" s="864"/>
      <c r="CI80" s="865"/>
      <c r="CJ80" s="865"/>
      <c r="CK80" s="865"/>
      <c r="CL80" s="866"/>
      <c r="CM80" s="864"/>
      <c r="CN80" s="865"/>
      <c r="CO80" s="865"/>
      <c r="CP80" s="865"/>
      <c r="CQ80" s="866"/>
      <c r="CR80" s="864"/>
      <c r="CS80" s="865"/>
      <c r="CT80" s="865"/>
      <c r="CU80" s="865"/>
      <c r="CV80" s="866"/>
      <c r="CW80" s="864"/>
      <c r="CX80" s="865"/>
      <c r="CY80" s="865"/>
      <c r="CZ80" s="865"/>
      <c r="DA80" s="866"/>
      <c r="DB80" s="864"/>
      <c r="DC80" s="865"/>
      <c r="DD80" s="865"/>
      <c r="DE80" s="865"/>
      <c r="DF80" s="866"/>
      <c r="DG80" s="864"/>
      <c r="DH80" s="865"/>
      <c r="DI80" s="865"/>
      <c r="DJ80" s="865"/>
      <c r="DK80" s="866"/>
      <c r="DL80" s="864"/>
      <c r="DM80" s="865"/>
      <c r="DN80" s="865"/>
      <c r="DO80" s="865"/>
      <c r="DP80" s="866"/>
      <c r="DQ80" s="864"/>
      <c r="DR80" s="865"/>
      <c r="DS80" s="865"/>
      <c r="DT80" s="865"/>
      <c r="DU80" s="866"/>
      <c r="DV80" s="861"/>
      <c r="DW80" s="862"/>
      <c r="DX80" s="862"/>
      <c r="DY80" s="862"/>
      <c r="DZ80" s="863"/>
      <c r="EA80" s="218"/>
    </row>
    <row r="81" spans="1:131" ht="26.25" customHeight="1" x14ac:dyDescent="0.15">
      <c r="A81" s="226">
        <v>14</v>
      </c>
      <c r="B81" s="875"/>
      <c r="C81" s="876"/>
      <c r="D81" s="876"/>
      <c r="E81" s="876"/>
      <c r="F81" s="876"/>
      <c r="G81" s="876"/>
      <c r="H81" s="876"/>
      <c r="I81" s="876"/>
      <c r="J81" s="876"/>
      <c r="K81" s="876"/>
      <c r="L81" s="876"/>
      <c r="M81" s="876"/>
      <c r="N81" s="876"/>
      <c r="O81" s="876"/>
      <c r="P81" s="877"/>
      <c r="Q81" s="878"/>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61"/>
      <c r="BT81" s="862"/>
      <c r="BU81" s="862"/>
      <c r="BV81" s="862"/>
      <c r="BW81" s="862"/>
      <c r="BX81" s="862"/>
      <c r="BY81" s="862"/>
      <c r="BZ81" s="862"/>
      <c r="CA81" s="862"/>
      <c r="CB81" s="862"/>
      <c r="CC81" s="862"/>
      <c r="CD81" s="862"/>
      <c r="CE81" s="862"/>
      <c r="CF81" s="862"/>
      <c r="CG81" s="867"/>
      <c r="CH81" s="864"/>
      <c r="CI81" s="865"/>
      <c r="CJ81" s="865"/>
      <c r="CK81" s="865"/>
      <c r="CL81" s="866"/>
      <c r="CM81" s="864"/>
      <c r="CN81" s="865"/>
      <c r="CO81" s="865"/>
      <c r="CP81" s="865"/>
      <c r="CQ81" s="866"/>
      <c r="CR81" s="864"/>
      <c r="CS81" s="865"/>
      <c r="CT81" s="865"/>
      <c r="CU81" s="865"/>
      <c r="CV81" s="866"/>
      <c r="CW81" s="864"/>
      <c r="CX81" s="865"/>
      <c r="CY81" s="865"/>
      <c r="CZ81" s="865"/>
      <c r="DA81" s="866"/>
      <c r="DB81" s="864"/>
      <c r="DC81" s="865"/>
      <c r="DD81" s="865"/>
      <c r="DE81" s="865"/>
      <c r="DF81" s="866"/>
      <c r="DG81" s="864"/>
      <c r="DH81" s="865"/>
      <c r="DI81" s="865"/>
      <c r="DJ81" s="865"/>
      <c r="DK81" s="866"/>
      <c r="DL81" s="864"/>
      <c r="DM81" s="865"/>
      <c r="DN81" s="865"/>
      <c r="DO81" s="865"/>
      <c r="DP81" s="866"/>
      <c r="DQ81" s="864"/>
      <c r="DR81" s="865"/>
      <c r="DS81" s="865"/>
      <c r="DT81" s="865"/>
      <c r="DU81" s="866"/>
      <c r="DV81" s="861"/>
      <c r="DW81" s="862"/>
      <c r="DX81" s="862"/>
      <c r="DY81" s="862"/>
      <c r="DZ81" s="863"/>
      <c r="EA81" s="218"/>
    </row>
    <row r="82" spans="1:131" ht="26.25" customHeight="1" x14ac:dyDescent="0.15">
      <c r="A82" s="226">
        <v>15</v>
      </c>
      <c r="B82" s="875"/>
      <c r="C82" s="876"/>
      <c r="D82" s="876"/>
      <c r="E82" s="876"/>
      <c r="F82" s="876"/>
      <c r="G82" s="876"/>
      <c r="H82" s="876"/>
      <c r="I82" s="876"/>
      <c r="J82" s="876"/>
      <c r="K82" s="876"/>
      <c r="L82" s="876"/>
      <c r="M82" s="876"/>
      <c r="N82" s="876"/>
      <c r="O82" s="876"/>
      <c r="P82" s="877"/>
      <c r="Q82" s="878"/>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61"/>
      <c r="BT82" s="862"/>
      <c r="BU82" s="862"/>
      <c r="BV82" s="862"/>
      <c r="BW82" s="862"/>
      <c r="BX82" s="862"/>
      <c r="BY82" s="862"/>
      <c r="BZ82" s="862"/>
      <c r="CA82" s="862"/>
      <c r="CB82" s="862"/>
      <c r="CC82" s="862"/>
      <c r="CD82" s="862"/>
      <c r="CE82" s="862"/>
      <c r="CF82" s="862"/>
      <c r="CG82" s="867"/>
      <c r="CH82" s="864"/>
      <c r="CI82" s="865"/>
      <c r="CJ82" s="865"/>
      <c r="CK82" s="865"/>
      <c r="CL82" s="866"/>
      <c r="CM82" s="864"/>
      <c r="CN82" s="865"/>
      <c r="CO82" s="865"/>
      <c r="CP82" s="865"/>
      <c r="CQ82" s="866"/>
      <c r="CR82" s="864"/>
      <c r="CS82" s="865"/>
      <c r="CT82" s="865"/>
      <c r="CU82" s="865"/>
      <c r="CV82" s="866"/>
      <c r="CW82" s="864"/>
      <c r="CX82" s="865"/>
      <c r="CY82" s="865"/>
      <c r="CZ82" s="865"/>
      <c r="DA82" s="866"/>
      <c r="DB82" s="864"/>
      <c r="DC82" s="865"/>
      <c r="DD82" s="865"/>
      <c r="DE82" s="865"/>
      <c r="DF82" s="866"/>
      <c r="DG82" s="864"/>
      <c r="DH82" s="865"/>
      <c r="DI82" s="865"/>
      <c r="DJ82" s="865"/>
      <c r="DK82" s="866"/>
      <c r="DL82" s="864"/>
      <c r="DM82" s="865"/>
      <c r="DN82" s="865"/>
      <c r="DO82" s="865"/>
      <c r="DP82" s="866"/>
      <c r="DQ82" s="864"/>
      <c r="DR82" s="865"/>
      <c r="DS82" s="865"/>
      <c r="DT82" s="865"/>
      <c r="DU82" s="866"/>
      <c r="DV82" s="861"/>
      <c r="DW82" s="862"/>
      <c r="DX82" s="862"/>
      <c r="DY82" s="862"/>
      <c r="DZ82" s="863"/>
      <c r="EA82" s="218"/>
    </row>
    <row r="83" spans="1:131" ht="26.25" customHeight="1" x14ac:dyDescent="0.15">
      <c r="A83" s="226">
        <v>16</v>
      </c>
      <c r="B83" s="875"/>
      <c r="C83" s="876"/>
      <c r="D83" s="876"/>
      <c r="E83" s="876"/>
      <c r="F83" s="876"/>
      <c r="G83" s="876"/>
      <c r="H83" s="876"/>
      <c r="I83" s="876"/>
      <c r="J83" s="876"/>
      <c r="K83" s="876"/>
      <c r="L83" s="876"/>
      <c r="M83" s="876"/>
      <c r="N83" s="876"/>
      <c r="O83" s="876"/>
      <c r="P83" s="877"/>
      <c r="Q83" s="878"/>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61"/>
      <c r="BT83" s="862"/>
      <c r="BU83" s="862"/>
      <c r="BV83" s="862"/>
      <c r="BW83" s="862"/>
      <c r="BX83" s="862"/>
      <c r="BY83" s="862"/>
      <c r="BZ83" s="862"/>
      <c r="CA83" s="862"/>
      <c r="CB83" s="862"/>
      <c r="CC83" s="862"/>
      <c r="CD83" s="862"/>
      <c r="CE83" s="862"/>
      <c r="CF83" s="862"/>
      <c r="CG83" s="867"/>
      <c r="CH83" s="864"/>
      <c r="CI83" s="865"/>
      <c r="CJ83" s="865"/>
      <c r="CK83" s="865"/>
      <c r="CL83" s="866"/>
      <c r="CM83" s="864"/>
      <c r="CN83" s="865"/>
      <c r="CO83" s="865"/>
      <c r="CP83" s="865"/>
      <c r="CQ83" s="866"/>
      <c r="CR83" s="864"/>
      <c r="CS83" s="865"/>
      <c r="CT83" s="865"/>
      <c r="CU83" s="865"/>
      <c r="CV83" s="866"/>
      <c r="CW83" s="864"/>
      <c r="CX83" s="865"/>
      <c r="CY83" s="865"/>
      <c r="CZ83" s="865"/>
      <c r="DA83" s="866"/>
      <c r="DB83" s="864"/>
      <c r="DC83" s="865"/>
      <c r="DD83" s="865"/>
      <c r="DE83" s="865"/>
      <c r="DF83" s="866"/>
      <c r="DG83" s="864"/>
      <c r="DH83" s="865"/>
      <c r="DI83" s="865"/>
      <c r="DJ83" s="865"/>
      <c r="DK83" s="866"/>
      <c r="DL83" s="864"/>
      <c r="DM83" s="865"/>
      <c r="DN83" s="865"/>
      <c r="DO83" s="865"/>
      <c r="DP83" s="866"/>
      <c r="DQ83" s="864"/>
      <c r="DR83" s="865"/>
      <c r="DS83" s="865"/>
      <c r="DT83" s="865"/>
      <c r="DU83" s="866"/>
      <c r="DV83" s="861"/>
      <c r="DW83" s="862"/>
      <c r="DX83" s="862"/>
      <c r="DY83" s="862"/>
      <c r="DZ83" s="863"/>
      <c r="EA83" s="218"/>
    </row>
    <row r="84" spans="1:131" ht="26.25" customHeight="1" x14ac:dyDescent="0.15">
      <c r="A84" s="226">
        <v>17</v>
      </c>
      <c r="B84" s="875"/>
      <c r="C84" s="876"/>
      <c r="D84" s="876"/>
      <c r="E84" s="876"/>
      <c r="F84" s="876"/>
      <c r="G84" s="876"/>
      <c r="H84" s="876"/>
      <c r="I84" s="876"/>
      <c r="J84" s="876"/>
      <c r="K84" s="876"/>
      <c r="L84" s="876"/>
      <c r="M84" s="876"/>
      <c r="N84" s="876"/>
      <c r="O84" s="876"/>
      <c r="P84" s="877"/>
      <c r="Q84" s="878"/>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61"/>
      <c r="BT84" s="862"/>
      <c r="BU84" s="862"/>
      <c r="BV84" s="862"/>
      <c r="BW84" s="862"/>
      <c r="BX84" s="862"/>
      <c r="BY84" s="862"/>
      <c r="BZ84" s="862"/>
      <c r="CA84" s="862"/>
      <c r="CB84" s="862"/>
      <c r="CC84" s="862"/>
      <c r="CD84" s="862"/>
      <c r="CE84" s="862"/>
      <c r="CF84" s="862"/>
      <c r="CG84" s="867"/>
      <c r="CH84" s="864"/>
      <c r="CI84" s="865"/>
      <c r="CJ84" s="865"/>
      <c r="CK84" s="865"/>
      <c r="CL84" s="866"/>
      <c r="CM84" s="864"/>
      <c r="CN84" s="865"/>
      <c r="CO84" s="865"/>
      <c r="CP84" s="865"/>
      <c r="CQ84" s="866"/>
      <c r="CR84" s="864"/>
      <c r="CS84" s="865"/>
      <c r="CT84" s="865"/>
      <c r="CU84" s="865"/>
      <c r="CV84" s="866"/>
      <c r="CW84" s="864"/>
      <c r="CX84" s="865"/>
      <c r="CY84" s="865"/>
      <c r="CZ84" s="865"/>
      <c r="DA84" s="866"/>
      <c r="DB84" s="864"/>
      <c r="DC84" s="865"/>
      <c r="DD84" s="865"/>
      <c r="DE84" s="865"/>
      <c r="DF84" s="866"/>
      <c r="DG84" s="864"/>
      <c r="DH84" s="865"/>
      <c r="DI84" s="865"/>
      <c r="DJ84" s="865"/>
      <c r="DK84" s="866"/>
      <c r="DL84" s="864"/>
      <c r="DM84" s="865"/>
      <c r="DN84" s="865"/>
      <c r="DO84" s="865"/>
      <c r="DP84" s="866"/>
      <c r="DQ84" s="864"/>
      <c r="DR84" s="865"/>
      <c r="DS84" s="865"/>
      <c r="DT84" s="865"/>
      <c r="DU84" s="866"/>
      <c r="DV84" s="861"/>
      <c r="DW84" s="862"/>
      <c r="DX84" s="862"/>
      <c r="DY84" s="862"/>
      <c r="DZ84" s="863"/>
      <c r="EA84" s="218"/>
    </row>
    <row r="85" spans="1:131" ht="26.25" customHeight="1" x14ac:dyDescent="0.15">
      <c r="A85" s="226">
        <v>18</v>
      </c>
      <c r="B85" s="875"/>
      <c r="C85" s="876"/>
      <c r="D85" s="876"/>
      <c r="E85" s="876"/>
      <c r="F85" s="876"/>
      <c r="G85" s="876"/>
      <c r="H85" s="876"/>
      <c r="I85" s="876"/>
      <c r="J85" s="876"/>
      <c r="K85" s="876"/>
      <c r="L85" s="876"/>
      <c r="M85" s="876"/>
      <c r="N85" s="876"/>
      <c r="O85" s="876"/>
      <c r="P85" s="877"/>
      <c r="Q85" s="878"/>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61"/>
      <c r="BT85" s="862"/>
      <c r="BU85" s="862"/>
      <c r="BV85" s="862"/>
      <c r="BW85" s="862"/>
      <c r="BX85" s="862"/>
      <c r="BY85" s="862"/>
      <c r="BZ85" s="862"/>
      <c r="CA85" s="862"/>
      <c r="CB85" s="862"/>
      <c r="CC85" s="862"/>
      <c r="CD85" s="862"/>
      <c r="CE85" s="862"/>
      <c r="CF85" s="862"/>
      <c r="CG85" s="867"/>
      <c r="CH85" s="864"/>
      <c r="CI85" s="865"/>
      <c r="CJ85" s="865"/>
      <c r="CK85" s="865"/>
      <c r="CL85" s="866"/>
      <c r="CM85" s="864"/>
      <c r="CN85" s="865"/>
      <c r="CO85" s="865"/>
      <c r="CP85" s="865"/>
      <c r="CQ85" s="866"/>
      <c r="CR85" s="864"/>
      <c r="CS85" s="865"/>
      <c r="CT85" s="865"/>
      <c r="CU85" s="865"/>
      <c r="CV85" s="866"/>
      <c r="CW85" s="864"/>
      <c r="CX85" s="865"/>
      <c r="CY85" s="865"/>
      <c r="CZ85" s="865"/>
      <c r="DA85" s="866"/>
      <c r="DB85" s="864"/>
      <c r="DC85" s="865"/>
      <c r="DD85" s="865"/>
      <c r="DE85" s="865"/>
      <c r="DF85" s="866"/>
      <c r="DG85" s="864"/>
      <c r="DH85" s="865"/>
      <c r="DI85" s="865"/>
      <c r="DJ85" s="865"/>
      <c r="DK85" s="866"/>
      <c r="DL85" s="864"/>
      <c r="DM85" s="865"/>
      <c r="DN85" s="865"/>
      <c r="DO85" s="865"/>
      <c r="DP85" s="866"/>
      <c r="DQ85" s="864"/>
      <c r="DR85" s="865"/>
      <c r="DS85" s="865"/>
      <c r="DT85" s="865"/>
      <c r="DU85" s="866"/>
      <c r="DV85" s="861"/>
      <c r="DW85" s="862"/>
      <c r="DX85" s="862"/>
      <c r="DY85" s="862"/>
      <c r="DZ85" s="863"/>
      <c r="EA85" s="218"/>
    </row>
    <row r="86" spans="1:131" ht="26.25" customHeight="1" x14ac:dyDescent="0.15">
      <c r="A86" s="226">
        <v>19</v>
      </c>
      <c r="B86" s="875"/>
      <c r="C86" s="876"/>
      <c r="D86" s="876"/>
      <c r="E86" s="876"/>
      <c r="F86" s="876"/>
      <c r="G86" s="876"/>
      <c r="H86" s="876"/>
      <c r="I86" s="876"/>
      <c r="J86" s="876"/>
      <c r="K86" s="876"/>
      <c r="L86" s="876"/>
      <c r="M86" s="876"/>
      <c r="N86" s="876"/>
      <c r="O86" s="876"/>
      <c r="P86" s="877"/>
      <c r="Q86" s="878"/>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61"/>
      <c r="BT86" s="862"/>
      <c r="BU86" s="862"/>
      <c r="BV86" s="862"/>
      <c r="BW86" s="862"/>
      <c r="BX86" s="862"/>
      <c r="BY86" s="862"/>
      <c r="BZ86" s="862"/>
      <c r="CA86" s="862"/>
      <c r="CB86" s="862"/>
      <c r="CC86" s="862"/>
      <c r="CD86" s="862"/>
      <c r="CE86" s="862"/>
      <c r="CF86" s="862"/>
      <c r="CG86" s="867"/>
      <c r="CH86" s="864"/>
      <c r="CI86" s="865"/>
      <c r="CJ86" s="865"/>
      <c r="CK86" s="865"/>
      <c r="CL86" s="866"/>
      <c r="CM86" s="864"/>
      <c r="CN86" s="865"/>
      <c r="CO86" s="865"/>
      <c r="CP86" s="865"/>
      <c r="CQ86" s="866"/>
      <c r="CR86" s="864"/>
      <c r="CS86" s="865"/>
      <c r="CT86" s="865"/>
      <c r="CU86" s="865"/>
      <c r="CV86" s="866"/>
      <c r="CW86" s="864"/>
      <c r="CX86" s="865"/>
      <c r="CY86" s="865"/>
      <c r="CZ86" s="865"/>
      <c r="DA86" s="866"/>
      <c r="DB86" s="864"/>
      <c r="DC86" s="865"/>
      <c r="DD86" s="865"/>
      <c r="DE86" s="865"/>
      <c r="DF86" s="866"/>
      <c r="DG86" s="864"/>
      <c r="DH86" s="865"/>
      <c r="DI86" s="865"/>
      <c r="DJ86" s="865"/>
      <c r="DK86" s="866"/>
      <c r="DL86" s="864"/>
      <c r="DM86" s="865"/>
      <c r="DN86" s="865"/>
      <c r="DO86" s="865"/>
      <c r="DP86" s="866"/>
      <c r="DQ86" s="864"/>
      <c r="DR86" s="865"/>
      <c r="DS86" s="865"/>
      <c r="DT86" s="865"/>
      <c r="DU86" s="866"/>
      <c r="DV86" s="861"/>
      <c r="DW86" s="862"/>
      <c r="DX86" s="862"/>
      <c r="DY86" s="862"/>
      <c r="DZ86" s="863"/>
      <c r="EA86" s="218"/>
    </row>
    <row r="87" spans="1:131" ht="26.25" customHeight="1" x14ac:dyDescent="0.15">
      <c r="A87" s="232">
        <v>20</v>
      </c>
      <c r="B87" s="882"/>
      <c r="C87" s="883"/>
      <c r="D87" s="883"/>
      <c r="E87" s="883"/>
      <c r="F87" s="883"/>
      <c r="G87" s="883"/>
      <c r="H87" s="883"/>
      <c r="I87" s="883"/>
      <c r="J87" s="883"/>
      <c r="K87" s="883"/>
      <c r="L87" s="883"/>
      <c r="M87" s="883"/>
      <c r="N87" s="883"/>
      <c r="O87" s="883"/>
      <c r="P87" s="884"/>
      <c r="Q87" s="885"/>
      <c r="R87" s="886"/>
      <c r="S87" s="886"/>
      <c r="T87" s="886"/>
      <c r="U87" s="886"/>
      <c r="V87" s="886"/>
      <c r="W87" s="886"/>
      <c r="X87" s="886"/>
      <c r="Y87" s="886"/>
      <c r="Z87" s="886"/>
      <c r="AA87" s="886"/>
      <c r="AB87" s="886"/>
      <c r="AC87" s="886"/>
      <c r="AD87" s="886"/>
      <c r="AE87" s="886"/>
      <c r="AF87" s="886"/>
      <c r="AG87" s="886"/>
      <c r="AH87" s="886"/>
      <c r="AI87" s="886"/>
      <c r="AJ87" s="886"/>
      <c r="AK87" s="886"/>
      <c r="AL87" s="886"/>
      <c r="AM87" s="886"/>
      <c r="AN87" s="886"/>
      <c r="AO87" s="886"/>
      <c r="AP87" s="886"/>
      <c r="AQ87" s="886"/>
      <c r="AR87" s="886"/>
      <c r="AS87" s="886"/>
      <c r="AT87" s="886"/>
      <c r="AU87" s="886"/>
      <c r="AV87" s="886"/>
      <c r="AW87" s="886"/>
      <c r="AX87" s="886"/>
      <c r="AY87" s="886"/>
      <c r="AZ87" s="887"/>
      <c r="BA87" s="887"/>
      <c r="BB87" s="887"/>
      <c r="BC87" s="887"/>
      <c r="BD87" s="888"/>
      <c r="BE87" s="229"/>
      <c r="BF87" s="229"/>
      <c r="BG87" s="229"/>
      <c r="BH87" s="229"/>
      <c r="BI87" s="229"/>
      <c r="BJ87" s="229"/>
      <c r="BK87" s="229"/>
      <c r="BL87" s="229"/>
      <c r="BM87" s="229"/>
      <c r="BN87" s="229"/>
      <c r="BO87" s="229"/>
      <c r="BP87" s="229"/>
      <c r="BQ87" s="226">
        <v>81</v>
      </c>
      <c r="BR87" s="231"/>
      <c r="BS87" s="861"/>
      <c r="BT87" s="862"/>
      <c r="BU87" s="862"/>
      <c r="BV87" s="862"/>
      <c r="BW87" s="862"/>
      <c r="BX87" s="862"/>
      <c r="BY87" s="862"/>
      <c r="BZ87" s="862"/>
      <c r="CA87" s="862"/>
      <c r="CB87" s="862"/>
      <c r="CC87" s="862"/>
      <c r="CD87" s="862"/>
      <c r="CE87" s="862"/>
      <c r="CF87" s="862"/>
      <c r="CG87" s="867"/>
      <c r="CH87" s="864"/>
      <c r="CI87" s="865"/>
      <c r="CJ87" s="865"/>
      <c r="CK87" s="865"/>
      <c r="CL87" s="866"/>
      <c r="CM87" s="864"/>
      <c r="CN87" s="865"/>
      <c r="CO87" s="865"/>
      <c r="CP87" s="865"/>
      <c r="CQ87" s="866"/>
      <c r="CR87" s="864"/>
      <c r="CS87" s="865"/>
      <c r="CT87" s="865"/>
      <c r="CU87" s="865"/>
      <c r="CV87" s="866"/>
      <c r="CW87" s="864"/>
      <c r="CX87" s="865"/>
      <c r="CY87" s="865"/>
      <c r="CZ87" s="865"/>
      <c r="DA87" s="866"/>
      <c r="DB87" s="864"/>
      <c r="DC87" s="865"/>
      <c r="DD87" s="865"/>
      <c r="DE87" s="865"/>
      <c r="DF87" s="866"/>
      <c r="DG87" s="864"/>
      <c r="DH87" s="865"/>
      <c r="DI87" s="865"/>
      <c r="DJ87" s="865"/>
      <c r="DK87" s="866"/>
      <c r="DL87" s="864"/>
      <c r="DM87" s="865"/>
      <c r="DN87" s="865"/>
      <c r="DO87" s="865"/>
      <c r="DP87" s="866"/>
      <c r="DQ87" s="864"/>
      <c r="DR87" s="865"/>
      <c r="DS87" s="865"/>
      <c r="DT87" s="865"/>
      <c r="DU87" s="866"/>
      <c r="DV87" s="861"/>
      <c r="DW87" s="862"/>
      <c r="DX87" s="862"/>
      <c r="DY87" s="862"/>
      <c r="DZ87" s="863"/>
      <c r="EA87" s="218"/>
    </row>
    <row r="88" spans="1:131" ht="26.25" customHeight="1" thickBot="1" x14ac:dyDescent="0.2">
      <c r="A88" s="228" t="s">
        <v>380</v>
      </c>
      <c r="B88" s="789" t="s">
        <v>409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13062</v>
      </c>
      <c r="AG88" s="844"/>
      <c r="AH88" s="844"/>
      <c r="AI88" s="844"/>
      <c r="AJ88" s="844"/>
      <c r="AK88" s="841"/>
      <c r="AL88" s="841"/>
      <c r="AM88" s="841"/>
      <c r="AN88" s="841"/>
      <c r="AO88" s="841"/>
      <c r="AP88" s="844">
        <v>4809</v>
      </c>
      <c r="AQ88" s="844"/>
      <c r="AR88" s="844"/>
      <c r="AS88" s="844"/>
      <c r="AT88" s="844"/>
      <c r="AU88" s="844">
        <v>2056</v>
      </c>
      <c r="AV88" s="844"/>
      <c r="AW88" s="844"/>
      <c r="AX88" s="844"/>
      <c r="AY88" s="844"/>
      <c r="AZ88" s="852"/>
      <c r="BA88" s="852"/>
      <c r="BB88" s="852"/>
      <c r="BC88" s="852"/>
      <c r="BD88" s="853"/>
      <c r="BE88" s="229"/>
      <c r="BF88" s="229"/>
      <c r="BG88" s="229"/>
      <c r="BH88" s="229"/>
      <c r="BI88" s="229"/>
      <c r="BJ88" s="229"/>
      <c r="BK88" s="229"/>
      <c r="BL88" s="229"/>
      <c r="BM88" s="229"/>
      <c r="BN88" s="229"/>
      <c r="BO88" s="229"/>
      <c r="BP88" s="229"/>
      <c r="BQ88" s="226">
        <v>82</v>
      </c>
      <c r="BR88" s="231"/>
      <c r="BS88" s="861"/>
      <c r="BT88" s="862"/>
      <c r="BU88" s="862"/>
      <c r="BV88" s="862"/>
      <c r="BW88" s="862"/>
      <c r="BX88" s="862"/>
      <c r="BY88" s="862"/>
      <c r="BZ88" s="862"/>
      <c r="CA88" s="862"/>
      <c r="CB88" s="862"/>
      <c r="CC88" s="862"/>
      <c r="CD88" s="862"/>
      <c r="CE88" s="862"/>
      <c r="CF88" s="862"/>
      <c r="CG88" s="867"/>
      <c r="CH88" s="864"/>
      <c r="CI88" s="865"/>
      <c r="CJ88" s="865"/>
      <c r="CK88" s="865"/>
      <c r="CL88" s="866"/>
      <c r="CM88" s="864"/>
      <c r="CN88" s="865"/>
      <c r="CO88" s="865"/>
      <c r="CP88" s="865"/>
      <c r="CQ88" s="866"/>
      <c r="CR88" s="864"/>
      <c r="CS88" s="865"/>
      <c r="CT88" s="865"/>
      <c r="CU88" s="865"/>
      <c r="CV88" s="866"/>
      <c r="CW88" s="864"/>
      <c r="CX88" s="865"/>
      <c r="CY88" s="865"/>
      <c r="CZ88" s="865"/>
      <c r="DA88" s="866"/>
      <c r="DB88" s="864"/>
      <c r="DC88" s="865"/>
      <c r="DD88" s="865"/>
      <c r="DE88" s="865"/>
      <c r="DF88" s="866"/>
      <c r="DG88" s="864"/>
      <c r="DH88" s="865"/>
      <c r="DI88" s="865"/>
      <c r="DJ88" s="865"/>
      <c r="DK88" s="866"/>
      <c r="DL88" s="864"/>
      <c r="DM88" s="865"/>
      <c r="DN88" s="865"/>
      <c r="DO88" s="865"/>
      <c r="DP88" s="866"/>
      <c r="DQ88" s="864"/>
      <c r="DR88" s="865"/>
      <c r="DS88" s="865"/>
      <c r="DT88" s="865"/>
      <c r="DU88" s="866"/>
      <c r="DV88" s="861"/>
      <c r="DW88" s="862"/>
      <c r="DX88" s="862"/>
      <c r="DY88" s="862"/>
      <c r="DZ88" s="86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1"/>
      <c r="BT89" s="862"/>
      <c r="BU89" s="862"/>
      <c r="BV89" s="862"/>
      <c r="BW89" s="862"/>
      <c r="BX89" s="862"/>
      <c r="BY89" s="862"/>
      <c r="BZ89" s="862"/>
      <c r="CA89" s="862"/>
      <c r="CB89" s="862"/>
      <c r="CC89" s="862"/>
      <c r="CD89" s="862"/>
      <c r="CE89" s="862"/>
      <c r="CF89" s="862"/>
      <c r="CG89" s="867"/>
      <c r="CH89" s="864"/>
      <c r="CI89" s="865"/>
      <c r="CJ89" s="865"/>
      <c r="CK89" s="865"/>
      <c r="CL89" s="866"/>
      <c r="CM89" s="864"/>
      <c r="CN89" s="865"/>
      <c r="CO89" s="865"/>
      <c r="CP89" s="865"/>
      <c r="CQ89" s="866"/>
      <c r="CR89" s="864"/>
      <c r="CS89" s="865"/>
      <c r="CT89" s="865"/>
      <c r="CU89" s="865"/>
      <c r="CV89" s="866"/>
      <c r="CW89" s="864"/>
      <c r="CX89" s="865"/>
      <c r="CY89" s="865"/>
      <c r="CZ89" s="865"/>
      <c r="DA89" s="866"/>
      <c r="DB89" s="864"/>
      <c r="DC89" s="865"/>
      <c r="DD89" s="865"/>
      <c r="DE89" s="865"/>
      <c r="DF89" s="866"/>
      <c r="DG89" s="864"/>
      <c r="DH89" s="865"/>
      <c r="DI89" s="865"/>
      <c r="DJ89" s="865"/>
      <c r="DK89" s="866"/>
      <c r="DL89" s="864"/>
      <c r="DM89" s="865"/>
      <c r="DN89" s="865"/>
      <c r="DO89" s="865"/>
      <c r="DP89" s="866"/>
      <c r="DQ89" s="864"/>
      <c r="DR89" s="865"/>
      <c r="DS89" s="865"/>
      <c r="DT89" s="865"/>
      <c r="DU89" s="866"/>
      <c r="DV89" s="861"/>
      <c r="DW89" s="862"/>
      <c r="DX89" s="862"/>
      <c r="DY89" s="862"/>
      <c r="DZ89" s="86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1"/>
      <c r="BT90" s="862"/>
      <c r="BU90" s="862"/>
      <c r="BV90" s="862"/>
      <c r="BW90" s="862"/>
      <c r="BX90" s="862"/>
      <c r="BY90" s="862"/>
      <c r="BZ90" s="862"/>
      <c r="CA90" s="862"/>
      <c r="CB90" s="862"/>
      <c r="CC90" s="862"/>
      <c r="CD90" s="862"/>
      <c r="CE90" s="862"/>
      <c r="CF90" s="862"/>
      <c r="CG90" s="867"/>
      <c r="CH90" s="864"/>
      <c r="CI90" s="865"/>
      <c r="CJ90" s="865"/>
      <c r="CK90" s="865"/>
      <c r="CL90" s="866"/>
      <c r="CM90" s="864"/>
      <c r="CN90" s="865"/>
      <c r="CO90" s="865"/>
      <c r="CP90" s="865"/>
      <c r="CQ90" s="866"/>
      <c r="CR90" s="864"/>
      <c r="CS90" s="865"/>
      <c r="CT90" s="865"/>
      <c r="CU90" s="865"/>
      <c r="CV90" s="866"/>
      <c r="CW90" s="864"/>
      <c r="CX90" s="865"/>
      <c r="CY90" s="865"/>
      <c r="CZ90" s="865"/>
      <c r="DA90" s="866"/>
      <c r="DB90" s="864"/>
      <c r="DC90" s="865"/>
      <c r="DD90" s="865"/>
      <c r="DE90" s="865"/>
      <c r="DF90" s="866"/>
      <c r="DG90" s="864"/>
      <c r="DH90" s="865"/>
      <c r="DI90" s="865"/>
      <c r="DJ90" s="865"/>
      <c r="DK90" s="866"/>
      <c r="DL90" s="864"/>
      <c r="DM90" s="865"/>
      <c r="DN90" s="865"/>
      <c r="DO90" s="865"/>
      <c r="DP90" s="866"/>
      <c r="DQ90" s="864"/>
      <c r="DR90" s="865"/>
      <c r="DS90" s="865"/>
      <c r="DT90" s="865"/>
      <c r="DU90" s="866"/>
      <c r="DV90" s="861"/>
      <c r="DW90" s="862"/>
      <c r="DX90" s="862"/>
      <c r="DY90" s="862"/>
      <c r="DZ90" s="86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1"/>
      <c r="BT91" s="862"/>
      <c r="BU91" s="862"/>
      <c r="BV91" s="862"/>
      <c r="BW91" s="862"/>
      <c r="BX91" s="862"/>
      <c r="BY91" s="862"/>
      <c r="BZ91" s="862"/>
      <c r="CA91" s="862"/>
      <c r="CB91" s="862"/>
      <c r="CC91" s="862"/>
      <c r="CD91" s="862"/>
      <c r="CE91" s="862"/>
      <c r="CF91" s="862"/>
      <c r="CG91" s="867"/>
      <c r="CH91" s="864"/>
      <c r="CI91" s="865"/>
      <c r="CJ91" s="865"/>
      <c r="CK91" s="865"/>
      <c r="CL91" s="866"/>
      <c r="CM91" s="864"/>
      <c r="CN91" s="865"/>
      <c r="CO91" s="865"/>
      <c r="CP91" s="865"/>
      <c r="CQ91" s="866"/>
      <c r="CR91" s="864"/>
      <c r="CS91" s="865"/>
      <c r="CT91" s="865"/>
      <c r="CU91" s="865"/>
      <c r="CV91" s="866"/>
      <c r="CW91" s="864"/>
      <c r="CX91" s="865"/>
      <c r="CY91" s="865"/>
      <c r="CZ91" s="865"/>
      <c r="DA91" s="866"/>
      <c r="DB91" s="864"/>
      <c r="DC91" s="865"/>
      <c r="DD91" s="865"/>
      <c r="DE91" s="865"/>
      <c r="DF91" s="866"/>
      <c r="DG91" s="864"/>
      <c r="DH91" s="865"/>
      <c r="DI91" s="865"/>
      <c r="DJ91" s="865"/>
      <c r="DK91" s="866"/>
      <c r="DL91" s="864"/>
      <c r="DM91" s="865"/>
      <c r="DN91" s="865"/>
      <c r="DO91" s="865"/>
      <c r="DP91" s="866"/>
      <c r="DQ91" s="864"/>
      <c r="DR91" s="865"/>
      <c r="DS91" s="865"/>
      <c r="DT91" s="865"/>
      <c r="DU91" s="866"/>
      <c r="DV91" s="861"/>
      <c r="DW91" s="862"/>
      <c r="DX91" s="862"/>
      <c r="DY91" s="862"/>
      <c r="DZ91" s="86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1"/>
      <c r="BT92" s="862"/>
      <c r="BU92" s="862"/>
      <c r="BV92" s="862"/>
      <c r="BW92" s="862"/>
      <c r="BX92" s="862"/>
      <c r="BY92" s="862"/>
      <c r="BZ92" s="862"/>
      <c r="CA92" s="862"/>
      <c r="CB92" s="862"/>
      <c r="CC92" s="862"/>
      <c r="CD92" s="862"/>
      <c r="CE92" s="862"/>
      <c r="CF92" s="862"/>
      <c r="CG92" s="867"/>
      <c r="CH92" s="864"/>
      <c r="CI92" s="865"/>
      <c r="CJ92" s="865"/>
      <c r="CK92" s="865"/>
      <c r="CL92" s="866"/>
      <c r="CM92" s="864"/>
      <c r="CN92" s="865"/>
      <c r="CO92" s="865"/>
      <c r="CP92" s="865"/>
      <c r="CQ92" s="866"/>
      <c r="CR92" s="864"/>
      <c r="CS92" s="865"/>
      <c r="CT92" s="865"/>
      <c r="CU92" s="865"/>
      <c r="CV92" s="866"/>
      <c r="CW92" s="864"/>
      <c r="CX92" s="865"/>
      <c r="CY92" s="865"/>
      <c r="CZ92" s="865"/>
      <c r="DA92" s="866"/>
      <c r="DB92" s="864"/>
      <c r="DC92" s="865"/>
      <c r="DD92" s="865"/>
      <c r="DE92" s="865"/>
      <c r="DF92" s="866"/>
      <c r="DG92" s="864"/>
      <c r="DH92" s="865"/>
      <c r="DI92" s="865"/>
      <c r="DJ92" s="865"/>
      <c r="DK92" s="866"/>
      <c r="DL92" s="864"/>
      <c r="DM92" s="865"/>
      <c r="DN92" s="865"/>
      <c r="DO92" s="865"/>
      <c r="DP92" s="866"/>
      <c r="DQ92" s="864"/>
      <c r="DR92" s="865"/>
      <c r="DS92" s="865"/>
      <c r="DT92" s="865"/>
      <c r="DU92" s="866"/>
      <c r="DV92" s="861"/>
      <c r="DW92" s="862"/>
      <c r="DX92" s="862"/>
      <c r="DY92" s="862"/>
      <c r="DZ92" s="86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1"/>
      <c r="BT93" s="862"/>
      <c r="BU93" s="862"/>
      <c r="BV93" s="862"/>
      <c r="BW93" s="862"/>
      <c r="BX93" s="862"/>
      <c r="BY93" s="862"/>
      <c r="BZ93" s="862"/>
      <c r="CA93" s="862"/>
      <c r="CB93" s="862"/>
      <c r="CC93" s="862"/>
      <c r="CD93" s="862"/>
      <c r="CE93" s="862"/>
      <c r="CF93" s="862"/>
      <c r="CG93" s="867"/>
      <c r="CH93" s="864"/>
      <c r="CI93" s="865"/>
      <c r="CJ93" s="865"/>
      <c r="CK93" s="865"/>
      <c r="CL93" s="866"/>
      <c r="CM93" s="864"/>
      <c r="CN93" s="865"/>
      <c r="CO93" s="865"/>
      <c r="CP93" s="865"/>
      <c r="CQ93" s="866"/>
      <c r="CR93" s="864"/>
      <c r="CS93" s="865"/>
      <c r="CT93" s="865"/>
      <c r="CU93" s="865"/>
      <c r="CV93" s="866"/>
      <c r="CW93" s="864"/>
      <c r="CX93" s="865"/>
      <c r="CY93" s="865"/>
      <c r="CZ93" s="865"/>
      <c r="DA93" s="866"/>
      <c r="DB93" s="864"/>
      <c r="DC93" s="865"/>
      <c r="DD93" s="865"/>
      <c r="DE93" s="865"/>
      <c r="DF93" s="866"/>
      <c r="DG93" s="864"/>
      <c r="DH93" s="865"/>
      <c r="DI93" s="865"/>
      <c r="DJ93" s="865"/>
      <c r="DK93" s="866"/>
      <c r="DL93" s="864"/>
      <c r="DM93" s="865"/>
      <c r="DN93" s="865"/>
      <c r="DO93" s="865"/>
      <c r="DP93" s="866"/>
      <c r="DQ93" s="864"/>
      <c r="DR93" s="865"/>
      <c r="DS93" s="865"/>
      <c r="DT93" s="865"/>
      <c r="DU93" s="866"/>
      <c r="DV93" s="861"/>
      <c r="DW93" s="862"/>
      <c r="DX93" s="862"/>
      <c r="DY93" s="862"/>
      <c r="DZ93" s="86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1"/>
      <c r="BT94" s="862"/>
      <c r="BU94" s="862"/>
      <c r="BV94" s="862"/>
      <c r="BW94" s="862"/>
      <c r="BX94" s="862"/>
      <c r="BY94" s="862"/>
      <c r="BZ94" s="862"/>
      <c r="CA94" s="862"/>
      <c r="CB94" s="862"/>
      <c r="CC94" s="862"/>
      <c r="CD94" s="862"/>
      <c r="CE94" s="862"/>
      <c r="CF94" s="862"/>
      <c r="CG94" s="867"/>
      <c r="CH94" s="864"/>
      <c r="CI94" s="865"/>
      <c r="CJ94" s="865"/>
      <c r="CK94" s="865"/>
      <c r="CL94" s="866"/>
      <c r="CM94" s="864"/>
      <c r="CN94" s="865"/>
      <c r="CO94" s="865"/>
      <c r="CP94" s="865"/>
      <c r="CQ94" s="866"/>
      <c r="CR94" s="864"/>
      <c r="CS94" s="865"/>
      <c r="CT94" s="865"/>
      <c r="CU94" s="865"/>
      <c r="CV94" s="866"/>
      <c r="CW94" s="864"/>
      <c r="CX94" s="865"/>
      <c r="CY94" s="865"/>
      <c r="CZ94" s="865"/>
      <c r="DA94" s="866"/>
      <c r="DB94" s="864"/>
      <c r="DC94" s="865"/>
      <c r="DD94" s="865"/>
      <c r="DE94" s="865"/>
      <c r="DF94" s="866"/>
      <c r="DG94" s="864"/>
      <c r="DH94" s="865"/>
      <c r="DI94" s="865"/>
      <c r="DJ94" s="865"/>
      <c r="DK94" s="866"/>
      <c r="DL94" s="864"/>
      <c r="DM94" s="865"/>
      <c r="DN94" s="865"/>
      <c r="DO94" s="865"/>
      <c r="DP94" s="866"/>
      <c r="DQ94" s="864"/>
      <c r="DR94" s="865"/>
      <c r="DS94" s="865"/>
      <c r="DT94" s="865"/>
      <c r="DU94" s="866"/>
      <c r="DV94" s="861"/>
      <c r="DW94" s="862"/>
      <c r="DX94" s="862"/>
      <c r="DY94" s="862"/>
      <c r="DZ94" s="86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1"/>
      <c r="BT95" s="862"/>
      <c r="BU95" s="862"/>
      <c r="BV95" s="862"/>
      <c r="BW95" s="862"/>
      <c r="BX95" s="862"/>
      <c r="BY95" s="862"/>
      <c r="BZ95" s="862"/>
      <c r="CA95" s="862"/>
      <c r="CB95" s="862"/>
      <c r="CC95" s="862"/>
      <c r="CD95" s="862"/>
      <c r="CE95" s="862"/>
      <c r="CF95" s="862"/>
      <c r="CG95" s="867"/>
      <c r="CH95" s="864"/>
      <c r="CI95" s="865"/>
      <c r="CJ95" s="865"/>
      <c r="CK95" s="865"/>
      <c r="CL95" s="866"/>
      <c r="CM95" s="864"/>
      <c r="CN95" s="865"/>
      <c r="CO95" s="865"/>
      <c r="CP95" s="865"/>
      <c r="CQ95" s="866"/>
      <c r="CR95" s="864"/>
      <c r="CS95" s="865"/>
      <c r="CT95" s="865"/>
      <c r="CU95" s="865"/>
      <c r="CV95" s="866"/>
      <c r="CW95" s="864"/>
      <c r="CX95" s="865"/>
      <c r="CY95" s="865"/>
      <c r="CZ95" s="865"/>
      <c r="DA95" s="866"/>
      <c r="DB95" s="864"/>
      <c r="DC95" s="865"/>
      <c r="DD95" s="865"/>
      <c r="DE95" s="865"/>
      <c r="DF95" s="866"/>
      <c r="DG95" s="864"/>
      <c r="DH95" s="865"/>
      <c r="DI95" s="865"/>
      <c r="DJ95" s="865"/>
      <c r="DK95" s="866"/>
      <c r="DL95" s="864"/>
      <c r="DM95" s="865"/>
      <c r="DN95" s="865"/>
      <c r="DO95" s="865"/>
      <c r="DP95" s="866"/>
      <c r="DQ95" s="864"/>
      <c r="DR95" s="865"/>
      <c r="DS95" s="865"/>
      <c r="DT95" s="865"/>
      <c r="DU95" s="866"/>
      <c r="DV95" s="861"/>
      <c r="DW95" s="862"/>
      <c r="DX95" s="862"/>
      <c r="DY95" s="862"/>
      <c r="DZ95" s="86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1"/>
      <c r="BT96" s="862"/>
      <c r="BU96" s="862"/>
      <c r="BV96" s="862"/>
      <c r="BW96" s="862"/>
      <c r="BX96" s="862"/>
      <c r="BY96" s="862"/>
      <c r="BZ96" s="862"/>
      <c r="CA96" s="862"/>
      <c r="CB96" s="862"/>
      <c r="CC96" s="862"/>
      <c r="CD96" s="862"/>
      <c r="CE96" s="862"/>
      <c r="CF96" s="862"/>
      <c r="CG96" s="867"/>
      <c r="CH96" s="864"/>
      <c r="CI96" s="865"/>
      <c r="CJ96" s="865"/>
      <c r="CK96" s="865"/>
      <c r="CL96" s="866"/>
      <c r="CM96" s="864"/>
      <c r="CN96" s="865"/>
      <c r="CO96" s="865"/>
      <c r="CP96" s="865"/>
      <c r="CQ96" s="866"/>
      <c r="CR96" s="864"/>
      <c r="CS96" s="865"/>
      <c r="CT96" s="865"/>
      <c r="CU96" s="865"/>
      <c r="CV96" s="866"/>
      <c r="CW96" s="864"/>
      <c r="CX96" s="865"/>
      <c r="CY96" s="865"/>
      <c r="CZ96" s="865"/>
      <c r="DA96" s="866"/>
      <c r="DB96" s="864"/>
      <c r="DC96" s="865"/>
      <c r="DD96" s="865"/>
      <c r="DE96" s="865"/>
      <c r="DF96" s="866"/>
      <c r="DG96" s="864"/>
      <c r="DH96" s="865"/>
      <c r="DI96" s="865"/>
      <c r="DJ96" s="865"/>
      <c r="DK96" s="866"/>
      <c r="DL96" s="864"/>
      <c r="DM96" s="865"/>
      <c r="DN96" s="865"/>
      <c r="DO96" s="865"/>
      <c r="DP96" s="866"/>
      <c r="DQ96" s="864"/>
      <c r="DR96" s="865"/>
      <c r="DS96" s="865"/>
      <c r="DT96" s="865"/>
      <c r="DU96" s="866"/>
      <c r="DV96" s="861"/>
      <c r="DW96" s="862"/>
      <c r="DX96" s="862"/>
      <c r="DY96" s="862"/>
      <c r="DZ96" s="86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1"/>
      <c r="BT97" s="862"/>
      <c r="BU97" s="862"/>
      <c r="BV97" s="862"/>
      <c r="BW97" s="862"/>
      <c r="BX97" s="862"/>
      <c r="BY97" s="862"/>
      <c r="BZ97" s="862"/>
      <c r="CA97" s="862"/>
      <c r="CB97" s="862"/>
      <c r="CC97" s="862"/>
      <c r="CD97" s="862"/>
      <c r="CE97" s="862"/>
      <c r="CF97" s="862"/>
      <c r="CG97" s="867"/>
      <c r="CH97" s="864"/>
      <c r="CI97" s="865"/>
      <c r="CJ97" s="865"/>
      <c r="CK97" s="865"/>
      <c r="CL97" s="866"/>
      <c r="CM97" s="864"/>
      <c r="CN97" s="865"/>
      <c r="CO97" s="865"/>
      <c r="CP97" s="865"/>
      <c r="CQ97" s="866"/>
      <c r="CR97" s="864"/>
      <c r="CS97" s="865"/>
      <c r="CT97" s="865"/>
      <c r="CU97" s="865"/>
      <c r="CV97" s="866"/>
      <c r="CW97" s="864"/>
      <c r="CX97" s="865"/>
      <c r="CY97" s="865"/>
      <c r="CZ97" s="865"/>
      <c r="DA97" s="866"/>
      <c r="DB97" s="864"/>
      <c r="DC97" s="865"/>
      <c r="DD97" s="865"/>
      <c r="DE97" s="865"/>
      <c r="DF97" s="866"/>
      <c r="DG97" s="864"/>
      <c r="DH97" s="865"/>
      <c r="DI97" s="865"/>
      <c r="DJ97" s="865"/>
      <c r="DK97" s="866"/>
      <c r="DL97" s="864"/>
      <c r="DM97" s="865"/>
      <c r="DN97" s="865"/>
      <c r="DO97" s="865"/>
      <c r="DP97" s="866"/>
      <c r="DQ97" s="864"/>
      <c r="DR97" s="865"/>
      <c r="DS97" s="865"/>
      <c r="DT97" s="865"/>
      <c r="DU97" s="866"/>
      <c r="DV97" s="861"/>
      <c r="DW97" s="862"/>
      <c r="DX97" s="862"/>
      <c r="DY97" s="862"/>
      <c r="DZ97" s="86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1"/>
      <c r="BT98" s="862"/>
      <c r="BU98" s="862"/>
      <c r="BV98" s="862"/>
      <c r="BW98" s="862"/>
      <c r="BX98" s="862"/>
      <c r="BY98" s="862"/>
      <c r="BZ98" s="862"/>
      <c r="CA98" s="862"/>
      <c r="CB98" s="862"/>
      <c r="CC98" s="862"/>
      <c r="CD98" s="862"/>
      <c r="CE98" s="862"/>
      <c r="CF98" s="862"/>
      <c r="CG98" s="867"/>
      <c r="CH98" s="864"/>
      <c r="CI98" s="865"/>
      <c r="CJ98" s="865"/>
      <c r="CK98" s="865"/>
      <c r="CL98" s="866"/>
      <c r="CM98" s="864"/>
      <c r="CN98" s="865"/>
      <c r="CO98" s="865"/>
      <c r="CP98" s="865"/>
      <c r="CQ98" s="866"/>
      <c r="CR98" s="864"/>
      <c r="CS98" s="865"/>
      <c r="CT98" s="865"/>
      <c r="CU98" s="865"/>
      <c r="CV98" s="866"/>
      <c r="CW98" s="864"/>
      <c r="CX98" s="865"/>
      <c r="CY98" s="865"/>
      <c r="CZ98" s="865"/>
      <c r="DA98" s="866"/>
      <c r="DB98" s="864"/>
      <c r="DC98" s="865"/>
      <c r="DD98" s="865"/>
      <c r="DE98" s="865"/>
      <c r="DF98" s="866"/>
      <c r="DG98" s="864"/>
      <c r="DH98" s="865"/>
      <c r="DI98" s="865"/>
      <c r="DJ98" s="865"/>
      <c r="DK98" s="866"/>
      <c r="DL98" s="864"/>
      <c r="DM98" s="865"/>
      <c r="DN98" s="865"/>
      <c r="DO98" s="865"/>
      <c r="DP98" s="866"/>
      <c r="DQ98" s="864"/>
      <c r="DR98" s="865"/>
      <c r="DS98" s="865"/>
      <c r="DT98" s="865"/>
      <c r="DU98" s="866"/>
      <c r="DV98" s="861"/>
      <c r="DW98" s="862"/>
      <c r="DX98" s="862"/>
      <c r="DY98" s="862"/>
      <c r="DZ98" s="86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1"/>
      <c r="BT99" s="862"/>
      <c r="BU99" s="862"/>
      <c r="BV99" s="862"/>
      <c r="BW99" s="862"/>
      <c r="BX99" s="862"/>
      <c r="BY99" s="862"/>
      <c r="BZ99" s="862"/>
      <c r="CA99" s="862"/>
      <c r="CB99" s="862"/>
      <c r="CC99" s="862"/>
      <c r="CD99" s="862"/>
      <c r="CE99" s="862"/>
      <c r="CF99" s="862"/>
      <c r="CG99" s="867"/>
      <c r="CH99" s="864"/>
      <c r="CI99" s="865"/>
      <c r="CJ99" s="865"/>
      <c r="CK99" s="865"/>
      <c r="CL99" s="866"/>
      <c r="CM99" s="864"/>
      <c r="CN99" s="865"/>
      <c r="CO99" s="865"/>
      <c r="CP99" s="865"/>
      <c r="CQ99" s="866"/>
      <c r="CR99" s="864"/>
      <c r="CS99" s="865"/>
      <c r="CT99" s="865"/>
      <c r="CU99" s="865"/>
      <c r="CV99" s="866"/>
      <c r="CW99" s="864"/>
      <c r="CX99" s="865"/>
      <c r="CY99" s="865"/>
      <c r="CZ99" s="865"/>
      <c r="DA99" s="866"/>
      <c r="DB99" s="864"/>
      <c r="DC99" s="865"/>
      <c r="DD99" s="865"/>
      <c r="DE99" s="865"/>
      <c r="DF99" s="866"/>
      <c r="DG99" s="864"/>
      <c r="DH99" s="865"/>
      <c r="DI99" s="865"/>
      <c r="DJ99" s="865"/>
      <c r="DK99" s="866"/>
      <c r="DL99" s="864"/>
      <c r="DM99" s="865"/>
      <c r="DN99" s="865"/>
      <c r="DO99" s="865"/>
      <c r="DP99" s="866"/>
      <c r="DQ99" s="864"/>
      <c r="DR99" s="865"/>
      <c r="DS99" s="865"/>
      <c r="DT99" s="865"/>
      <c r="DU99" s="866"/>
      <c r="DV99" s="861"/>
      <c r="DW99" s="862"/>
      <c r="DX99" s="862"/>
      <c r="DY99" s="862"/>
      <c r="DZ99" s="86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1"/>
      <c r="BT100" s="862"/>
      <c r="BU100" s="862"/>
      <c r="BV100" s="862"/>
      <c r="BW100" s="862"/>
      <c r="BX100" s="862"/>
      <c r="BY100" s="862"/>
      <c r="BZ100" s="862"/>
      <c r="CA100" s="862"/>
      <c r="CB100" s="862"/>
      <c r="CC100" s="862"/>
      <c r="CD100" s="862"/>
      <c r="CE100" s="862"/>
      <c r="CF100" s="862"/>
      <c r="CG100" s="867"/>
      <c r="CH100" s="864"/>
      <c r="CI100" s="865"/>
      <c r="CJ100" s="865"/>
      <c r="CK100" s="865"/>
      <c r="CL100" s="866"/>
      <c r="CM100" s="864"/>
      <c r="CN100" s="865"/>
      <c r="CO100" s="865"/>
      <c r="CP100" s="865"/>
      <c r="CQ100" s="866"/>
      <c r="CR100" s="864"/>
      <c r="CS100" s="865"/>
      <c r="CT100" s="865"/>
      <c r="CU100" s="865"/>
      <c r="CV100" s="866"/>
      <c r="CW100" s="864"/>
      <c r="CX100" s="865"/>
      <c r="CY100" s="865"/>
      <c r="CZ100" s="865"/>
      <c r="DA100" s="866"/>
      <c r="DB100" s="864"/>
      <c r="DC100" s="865"/>
      <c r="DD100" s="865"/>
      <c r="DE100" s="865"/>
      <c r="DF100" s="866"/>
      <c r="DG100" s="864"/>
      <c r="DH100" s="865"/>
      <c r="DI100" s="865"/>
      <c r="DJ100" s="865"/>
      <c r="DK100" s="866"/>
      <c r="DL100" s="864"/>
      <c r="DM100" s="865"/>
      <c r="DN100" s="865"/>
      <c r="DO100" s="865"/>
      <c r="DP100" s="866"/>
      <c r="DQ100" s="864"/>
      <c r="DR100" s="865"/>
      <c r="DS100" s="865"/>
      <c r="DT100" s="865"/>
      <c r="DU100" s="866"/>
      <c r="DV100" s="861"/>
      <c r="DW100" s="862"/>
      <c r="DX100" s="862"/>
      <c r="DY100" s="862"/>
      <c r="DZ100" s="86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1"/>
      <c r="BT101" s="862"/>
      <c r="BU101" s="862"/>
      <c r="BV101" s="862"/>
      <c r="BW101" s="862"/>
      <c r="BX101" s="862"/>
      <c r="BY101" s="862"/>
      <c r="BZ101" s="862"/>
      <c r="CA101" s="862"/>
      <c r="CB101" s="862"/>
      <c r="CC101" s="862"/>
      <c r="CD101" s="862"/>
      <c r="CE101" s="862"/>
      <c r="CF101" s="862"/>
      <c r="CG101" s="867"/>
      <c r="CH101" s="864"/>
      <c r="CI101" s="865"/>
      <c r="CJ101" s="865"/>
      <c r="CK101" s="865"/>
      <c r="CL101" s="866"/>
      <c r="CM101" s="864"/>
      <c r="CN101" s="865"/>
      <c r="CO101" s="865"/>
      <c r="CP101" s="865"/>
      <c r="CQ101" s="866"/>
      <c r="CR101" s="864"/>
      <c r="CS101" s="865"/>
      <c r="CT101" s="865"/>
      <c r="CU101" s="865"/>
      <c r="CV101" s="866"/>
      <c r="CW101" s="864"/>
      <c r="CX101" s="865"/>
      <c r="CY101" s="865"/>
      <c r="CZ101" s="865"/>
      <c r="DA101" s="866"/>
      <c r="DB101" s="864"/>
      <c r="DC101" s="865"/>
      <c r="DD101" s="865"/>
      <c r="DE101" s="865"/>
      <c r="DF101" s="866"/>
      <c r="DG101" s="864"/>
      <c r="DH101" s="865"/>
      <c r="DI101" s="865"/>
      <c r="DJ101" s="865"/>
      <c r="DK101" s="866"/>
      <c r="DL101" s="864"/>
      <c r="DM101" s="865"/>
      <c r="DN101" s="865"/>
      <c r="DO101" s="865"/>
      <c r="DP101" s="866"/>
      <c r="DQ101" s="864"/>
      <c r="DR101" s="865"/>
      <c r="DS101" s="865"/>
      <c r="DT101" s="865"/>
      <c r="DU101" s="866"/>
      <c r="DV101" s="861"/>
      <c r="DW101" s="862"/>
      <c r="DX101" s="862"/>
      <c r="DY101" s="862"/>
      <c r="DZ101" s="86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789" t="s">
        <v>410</v>
      </c>
      <c r="BS102" s="790"/>
      <c r="BT102" s="790"/>
      <c r="BU102" s="790"/>
      <c r="BV102" s="790"/>
      <c r="BW102" s="790"/>
      <c r="BX102" s="790"/>
      <c r="BY102" s="790"/>
      <c r="BZ102" s="790"/>
      <c r="CA102" s="790"/>
      <c r="CB102" s="790"/>
      <c r="CC102" s="790"/>
      <c r="CD102" s="790"/>
      <c r="CE102" s="790"/>
      <c r="CF102" s="790"/>
      <c r="CG102" s="791"/>
      <c r="CH102" s="889"/>
      <c r="CI102" s="890"/>
      <c r="CJ102" s="890"/>
      <c r="CK102" s="890"/>
      <c r="CL102" s="891"/>
      <c r="CM102" s="889"/>
      <c r="CN102" s="890"/>
      <c r="CO102" s="890"/>
      <c r="CP102" s="890"/>
      <c r="CQ102" s="891"/>
      <c r="CR102" s="892">
        <v>7431</v>
      </c>
      <c r="CS102" s="849"/>
      <c r="CT102" s="849"/>
      <c r="CU102" s="849"/>
      <c r="CV102" s="893"/>
      <c r="CW102" s="892">
        <v>1124</v>
      </c>
      <c r="CX102" s="849"/>
      <c r="CY102" s="849"/>
      <c r="CZ102" s="849"/>
      <c r="DA102" s="893"/>
      <c r="DB102" s="892"/>
      <c r="DC102" s="849"/>
      <c r="DD102" s="849"/>
      <c r="DE102" s="849"/>
      <c r="DF102" s="893"/>
      <c r="DG102" s="892"/>
      <c r="DH102" s="849"/>
      <c r="DI102" s="849"/>
      <c r="DJ102" s="849"/>
      <c r="DK102" s="893"/>
      <c r="DL102" s="892"/>
      <c r="DM102" s="849"/>
      <c r="DN102" s="849"/>
      <c r="DO102" s="849"/>
      <c r="DP102" s="893"/>
      <c r="DQ102" s="892"/>
      <c r="DR102" s="849"/>
      <c r="DS102" s="849"/>
      <c r="DT102" s="849"/>
      <c r="DU102" s="893"/>
      <c r="DV102" s="789"/>
      <c r="DW102" s="790"/>
      <c r="DX102" s="790"/>
      <c r="DY102" s="790"/>
      <c r="DZ102" s="916"/>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7" t="s">
        <v>411</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8" t="s">
        <v>412</v>
      </c>
      <c r="BR104" s="918"/>
      <c r="BS104" s="918"/>
      <c r="BT104" s="918"/>
      <c r="BU104" s="918"/>
      <c r="BV104" s="918"/>
      <c r="BW104" s="918"/>
      <c r="BX104" s="918"/>
      <c r="BY104" s="918"/>
      <c r="BZ104" s="918"/>
      <c r="CA104" s="918"/>
      <c r="CB104" s="918"/>
      <c r="CC104" s="918"/>
      <c r="CD104" s="918"/>
      <c r="CE104" s="918"/>
      <c r="CF104" s="918"/>
      <c r="CG104" s="918"/>
      <c r="CH104" s="918"/>
      <c r="CI104" s="918"/>
      <c r="CJ104" s="918"/>
      <c r="CK104" s="918"/>
      <c r="CL104" s="918"/>
      <c r="CM104" s="918"/>
      <c r="CN104" s="918"/>
      <c r="CO104" s="918"/>
      <c r="CP104" s="918"/>
      <c r="CQ104" s="918"/>
      <c r="CR104" s="918"/>
      <c r="CS104" s="918"/>
      <c r="CT104" s="918"/>
      <c r="CU104" s="918"/>
      <c r="CV104" s="918"/>
      <c r="CW104" s="918"/>
      <c r="CX104" s="918"/>
      <c r="CY104" s="918"/>
      <c r="CZ104" s="918"/>
      <c r="DA104" s="918"/>
      <c r="DB104" s="918"/>
      <c r="DC104" s="918"/>
      <c r="DD104" s="918"/>
      <c r="DE104" s="918"/>
      <c r="DF104" s="918"/>
      <c r="DG104" s="918"/>
      <c r="DH104" s="918"/>
      <c r="DI104" s="918"/>
      <c r="DJ104" s="918"/>
      <c r="DK104" s="918"/>
      <c r="DL104" s="918"/>
      <c r="DM104" s="918"/>
      <c r="DN104" s="918"/>
      <c r="DO104" s="918"/>
      <c r="DP104" s="918"/>
      <c r="DQ104" s="918"/>
      <c r="DR104" s="918"/>
      <c r="DS104" s="918"/>
      <c r="DT104" s="918"/>
      <c r="DU104" s="918"/>
      <c r="DV104" s="918"/>
      <c r="DW104" s="918"/>
      <c r="DX104" s="918"/>
      <c r="DY104" s="918"/>
      <c r="DZ104" s="918"/>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9" t="s">
        <v>415</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416</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218" customFormat="1" ht="26.25" customHeight="1" x14ac:dyDescent="0.15">
      <c r="A109" s="914" t="s">
        <v>417</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4" t="s">
        <v>418</v>
      </c>
      <c r="AB109" s="895"/>
      <c r="AC109" s="895"/>
      <c r="AD109" s="895"/>
      <c r="AE109" s="896"/>
      <c r="AF109" s="894" t="s">
        <v>419</v>
      </c>
      <c r="AG109" s="895"/>
      <c r="AH109" s="895"/>
      <c r="AI109" s="895"/>
      <c r="AJ109" s="896"/>
      <c r="AK109" s="894" t="s">
        <v>297</v>
      </c>
      <c r="AL109" s="895"/>
      <c r="AM109" s="895"/>
      <c r="AN109" s="895"/>
      <c r="AO109" s="896"/>
      <c r="AP109" s="894" t="s">
        <v>420</v>
      </c>
      <c r="AQ109" s="895"/>
      <c r="AR109" s="895"/>
      <c r="AS109" s="895"/>
      <c r="AT109" s="897"/>
      <c r="AU109" s="914" t="s">
        <v>417</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4" t="s">
        <v>418</v>
      </c>
      <c r="BR109" s="895"/>
      <c r="BS109" s="895"/>
      <c r="BT109" s="895"/>
      <c r="BU109" s="896"/>
      <c r="BV109" s="894" t="s">
        <v>419</v>
      </c>
      <c r="BW109" s="895"/>
      <c r="BX109" s="895"/>
      <c r="BY109" s="895"/>
      <c r="BZ109" s="896"/>
      <c r="CA109" s="894" t="s">
        <v>297</v>
      </c>
      <c r="CB109" s="895"/>
      <c r="CC109" s="895"/>
      <c r="CD109" s="895"/>
      <c r="CE109" s="896"/>
      <c r="CF109" s="915" t="s">
        <v>420</v>
      </c>
      <c r="CG109" s="915"/>
      <c r="CH109" s="915"/>
      <c r="CI109" s="915"/>
      <c r="CJ109" s="915"/>
      <c r="CK109" s="894" t="s">
        <v>421</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4" t="s">
        <v>418</v>
      </c>
      <c r="DH109" s="895"/>
      <c r="DI109" s="895"/>
      <c r="DJ109" s="895"/>
      <c r="DK109" s="896"/>
      <c r="DL109" s="894" t="s">
        <v>419</v>
      </c>
      <c r="DM109" s="895"/>
      <c r="DN109" s="895"/>
      <c r="DO109" s="895"/>
      <c r="DP109" s="896"/>
      <c r="DQ109" s="894" t="s">
        <v>297</v>
      </c>
      <c r="DR109" s="895"/>
      <c r="DS109" s="895"/>
      <c r="DT109" s="895"/>
      <c r="DU109" s="896"/>
      <c r="DV109" s="894" t="s">
        <v>420</v>
      </c>
      <c r="DW109" s="895"/>
      <c r="DX109" s="895"/>
      <c r="DY109" s="895"/>
      <c r="DZ109" s="897"/>
    </row>
    <row r="110" spans="1:131" s="218" customFormat="1" ht="26.25" customHeight="1" x14ac:dyDescent="0.15">
      <c r="A110" s="898" t="s">
        <v>422</v>
      </c>
      <c r="B110" s="899"/>
      <c r="C110" s="899"/>
      <c r="D110" s="899"/>
      <c r="E110" s="899"/>
      <c r="F110" s="899"/>
      <c r="G110" s="899"/>
      <c r="H110" s="899"/>
      <c r="I110" s="899"/>
      <c r="J110" s="899"/>
      <c r="K110" s="899"/>
      <c r="L110" s="899"/>
      <c r="M110" s="899"/>
      <c r="N110" s="899"/>
      <c r="O110" s="899"/>
      <c r="P110" s="899"/>
      <c r="Q110" s="899"/>
      <c r="R110" s="899"/>
      <c r="S110" s="899"/>
      <c r="T110" s="899"/>
      <c r="U110" s="899"/>
      <c r="V110" s="899"/>
      <c r="W110" s="899"/>
      <c r="X110" s="899"/>
      <c r="Y110" s="899"/>
      <c r="Z110" s="900"/>
      <c r="AA110" s="901">
        <v>12924277</v>
      </c>
      <c r="AB110" s="902"/>
      <c r="AC110" s="902"/>
      <c r="AD110" s="902"/>
      <c r="AE110" s="903"/>
      <c r="AF110" s="904">
        <v>12628144</v>
      </c>
      <c r="AG110" s="902"/>
      <c r="AH110" s="902"/>
      <c r="AI110" s="902"/>
      <c r="AJ110" s="903"/>
      <c r="AK110" s="904">
        <v>12457079</v>
      </c>
      <c r="AL110" s="902"/>
      <c r="AM110" s="902"/>
      <c r="AN110" s="902"/>
      <c r="AO110" s="903"/>
      <c r="AP110" s="905">
        <v>20.6</v>
      </c>
      <c r="AQ110" s="906"/>
      <c r="AR110" s="906"/>
      <c r="AS110" s="906"/>
      <c r="AT110" s="907"/>
      <c r="AU110" s="908" t="s">
        <v>70</v>
      </c>
      <c r="AV110" s="909"/>
      <c r="AW110" s="909"/>
      <c r="AX110" s="909"/>
      <c r="AY110" s="909"/>
      <c r="AZ110" s="931" t="s">
        <v>423</v>
      </c>
      <c r="BA110" s="899"/>
      <c r="BB110" s="899"/>
      <c r="BC110" s="899"/>
      <c r="BD110" s="899"/>
      <c r="BE110" s="899"/>
      <c r="BF110" s="899"/>
      <c r="BG110" s="899"/>
      <c r="BH110" s="899"/>
      <c r="BI110" s="899"/>
      <c r="BJ110" s="899"/>
      <c r="BK110" s="899"/>
      <c r="BL110" s="899"/>
      <c r="BM110" s="899"/>
      <c r="BN110" s="899"/>
      <c r="BO110" s="899"/>
      <c r="BP110" s="900"/>
      <c r="BQ110" s="932">
        <v>123425153</v>
      </c>
      <c r="BR110" s="933"/>
      <c r="BS110" s="933"/>
      <c r="BT110" s="933"/>
      <c r="BU110" s="933"/>
      <c r="BV110" s="933">
        <v>119805696</v>
      </c>
      <c r="BW110" s="933"/>
      <c r="BX110" s="933"/>
      <c r="BY110" s="933"/>
      <c r="BZ110" s="933"/>
      <c r="CA110" s="933">
        <v>112319379</v>
      </c>
      <c r="CB110" s="933"/>
      <c r="CC110" s="933"/>
      <c r="CD110" s="933"/>
      <c r="CE110" s="933"/>
      <c r="CF110" s="946">
        <v>185.7</v>
      </c>
      <c r="CG110" s="947"/>
      <c r="CH110" s="947"/>
      <c r="CI110" s="947"/>
      <c r="CJ110" s="947"/>
      <c r="CK110" s="948" t="s">
        <v>424</v>
      </c>
      <c r="CL110" s="949"/>
      <c r="CM110" s="931" t="s">
        <v>425</v>
      </c>
      <c r="CN110" s="899"/>
      <c r="CO110" s="899"/>
      <c r="CP110" s="899"/>
      <c r="CQ110" s="899"/>
      <c r="CR110" s="899"/>
      <c r="CS110" s="899"/>
      <c r="CT110" s="899"/>
      <c r="CU110" s="899"/>
      <c r="CV110" s="899"/>
      <c r="CW110" s="899"/>
      <c r="CX110" s="899"/>
      <c r="CY110" s="899"/>
      <c r="CZ110" s="899"/>
      <c r="DA110" s="899"/>
      <c r="DB110" s="899"/>
      <c r="DC110" s="899"/>
      <c r="DD110" s="899"/>
      <c r="DE110" s="899"/>
      <c r="DF110" s="900"/>
      <c r="DG110" s="932" t="s">
        <v>123</v>
      </c>
      <c r="DH110" s="933"/>
      <c r="DI110" s="933"/>
      <c r="DJ110" s="933"/>
      <c r="DK110" s="933"/>
      <c r="DL110" s="933" t="s">
        <v>123</v>
      </c>
      <c r="DM110" s="933"/>
      <c r="DN110" s="933"/>
      <c r="DO110" s="933"/>
      <c r="DP110" s="933"/>
      <c r="DQ110" s="933" t="s">
        <v>123</v>
      </c>
      <c r="DR110" s="933"/>
      <c r="DS110" s="933"/>
      <c r="DT110" s="933"/>
      <c r="DU110" s="933"/>
      <c r="DV110" s="934" t="s">
        <v>123</v>
      </c>
      <c r="DW110" s="934"/>
      <c r="DX110" s="934"/>
      <c r="DY110" s="934"/>
      <c r="DZ110" s="935"/>
    </row>
    <row r="111" spans="1:131" s="218" customFormat="1" ht="26.25" customHeight="1" x14ac:dyDescent="0.15">
      <c r="A111" s="936" t="s">
        <v>426</v>
      </c>
      <c r="B111" s="937"/>
      <c r="C111" s="937"/>
      <c r="D111" s="937"/>
      <c r="E111" s="937"/>
      <c r="F111" s="937"/>
      <c r="G111" s="937"/>
      <c r="H111" s="937"/>
      <c r="I111" s="937"/>
      <c r="J111" s="937"/>
      <c r="K111" s="937"/>
      <c r="L111" s="937"/>
      <c r="M111" s="937"/>
      <c r="N111" s="937"/>
      <c r="O111" s="937"/>
      <c r="P111" s="937"/>
      <c r="Q111" s="937"/>
      <c r="R111" s="937"/>
      <c r="S111" s="937"/>
      <c r="T111" s="937"/>
      <c r="U111" s="937"/>
      <c r="V111" s="937"/>
      <c r="W111" s="937"/>
      <c r="X111" s="937"/>
      <c r="Y111" s="937"/>
      <c r="Z111" s="938"/>
      <c r="AA111" s="939" t="s">
        <v>123</v>
      </c>
      <c r="AB111" s="940"/>
      <c r="AC111" s="940"/>
      <c r="AD111" s="940"/>
      <c r="AE111" s="941"/>
      <c r="AF111" s="942" t="s">
        <v>123</v>
      </c>
      <c r="AG111" s="940"/>
      <c r="AH111" s="940"/>
      <c r="AI111" s="940"/>
      <c r="AJ111" s="941"/>
      <c r="AK111" s="942" t="s">
        <v>123</v>
      </c>
      <c r="AL111" s="940"/>
      <c r="AM111" s="940"/>
      <c r="AN111" s="940"/>
      <c r="AO111" s="941"/>
      <c r="AP111" s="943" t="s">
        <v>123</v>
      </c>
      <c r="AQ111" s="944"/>
      <c r="AR111" s="944"/>
      <c r="AS111" s="944"/>
      <c r="AT111" s="945"/>
      <c r="AU111" s="910"/>
      <c r="AV111" s="911"/>
      <c r="AW111" s="911"/>
      <c r="AX111" s="911"/>
      <c r="AY111" s="911"/>
      <c r="AZ111" s="924" t="s">
        <v>427</v>
      </c>
      <c r="BA111" s="925"/>
      <c r="BB111" s="925"/>
      <c r="BC111" s="925"/>
      <c r="BD111" s="925"/>
      <c r="BE111" s="925"/>
      <c r="BF111" s="925"/>
      <c r="BG111" s="925"/>
      <c r="BH111" s="925"/>
      <c r="BI111" s="925"/>
      <c r="BJ111" s="925"/>
      <c r="BK111" s="925"/>
      <c r="BL111" s="925"/>
      <c r="BM111" s="925"/>
      <c r="BN111" s="925"/>
      <c r="BO111" s="925"/>
      <c r="BP111" s="926"/>
      <c r="BQ111" s="927" t="s">
        <v>123</v>
      </c>
      <c r="BR111" s="928"/>
      <c r="BS111" s="928"/>
      <c r="BT111" s="928"/>
      <c r="BU111" s="928"/>
      <c r="BV111" s="928" t="s">
        <v>123</v>
      </c>
      <c r="BW111" s="928"/>
      <c r="BX111" s="928"/>
      <c r="BY111" s="928"/>
      <c r="BZ111" s="928"/>
      <c r="CA111" s="928" t="s">
        <v>123</v>
      </c>
      <c r="CB111" s="928"/>
      <c r="CC111" s="928"/>
      <c r="CD111" s="928"/>
      <c r="CE111" s="928"/>
      <c r="CF111" s="922" t="s">
        <v>123</v>
      </c>
      <c r="CG111" s="923"/>
      <c r="CH111" s="923"/>
      <c r="CI111" s="923"/>
      <c r="CJ111" s="923"/>
      <c r="CK111" s="950"/>
      <c r="CL111" s="951"/>
      <c r="CM111" s="924" t="s">
        <v>428</v>
      </c>
      <c r="CN111" s="925"/>
      <c r="CO111" s="925"/>
      <c r="CP111" s="925"/>
      <c r="CQ111" s="925"/>
      <c r="CR111" s="925"/>
      <c r="CS111" s="925"/>
      <c r="CT111" s="925"/>
      <c r="CU111" s="925"/>
      <c r="CV111" s="925"/>
      <c r="CW111" s="925"/>
      <c r="CX111" s="925"/>
      <c r="CY111" s="925"/>
      <c r="CZ111" s="925"/>
      <c r="DA111" s="925"/>
      <c r="DB111" s="925"/>
      <c r="DC111" s="925"/>
      <c r="DD111" s="925"/>
      <c r="DE111" s="925"/>
      <c r="DF111" s="926"/>
      <c r="DG111" s="927" t="s">
        <v>123</v>
      </c>
      <c r="DH111" s="928"/>
      <c r="DI111" s="928"/>
      <c r="DJ111" s="928"/>
      <c r="DK111" s="928"/>
      <c r="DL111" s="928" t="s">
        <v>123</v>
      </c>
      <c r="DM111" s="928"/>
      <c r="DN111" s="928"/>
      <c r="DO111" s="928"/>
      <c r="DP111" s="928"/>
      <c r="DQ111" s="928" t="s">
        <v>123</v>
      </c>
      <c r="DR111" s="928"/>
      <c r="DS111" s="928"/>
      <c r="DT111" s="928"/>
      <c r="DU111" s="928"/>
      <c r="DV111" s="929" t="s">
        <v>123</v>
      </c>
      <c r="DW111" s="929"/>
      <c r="DX111" s="929"/>
      <c r="DY111" s="929"/>
      <c r="DZ111" s="930"/>
    </row>
    <row r="112" spans="1:131" s="218" customFormat="1" ht="26.25" customHeight="1" x14ac:dyDescent="0.15">
      <c r="A112" s="954" t="s">
        <v>429</v>
      </c>
      <c r="B112" s="955"/>
      <c r="C112" s="925" t="s">
        <v>430</v>
      </c>
      <c r="D112" s="925"/>
      <c r="E112" s="925"/>
      <c r="F112" s="925"/>
      <c r="G112" s="925"/>
      <c r="H112" s="925"/>
      <c r="I112" s="925"/>
      <c r="J112" s="925"/>
      <c r="K112" s="925"/>
      <c r="L112" s="925"/>
      <c r="M112" s="925"/>
      <c r="N112" s="925"/>
      <c r="O112" s="925"/>
      <c r="P112" s="925"/>
      <c r="Q112" s="925"/>
      <c r="R112" s="925"/>
      <c r="S112" s="925"/>
      <c r="T112" s="925"/>
      <c r="U112" s="925"/>
      <c r="V112" s="925"/>
      <c r="W112" s="925"/>
      <c r="X112" s="925"/>
      <c r="Y112" s="925"/>
      <c r="Z112" s="926"/>
      <c r="AA112" s="960" t="s">
        <v>123</v>
      </c>
      <c r="AB112" s="961"/>
      <c r="AC112" s="961"/>
      <c r="AD112" s="961"/>
      <c r="AE112" s="962"/>
      <c r="AF112" s="963" t="s">
        <v>123</v>
      </c>
      <c r="AG112" s="961"/>
      <c r="AH112" s="961"/>
      <c r="AI112" s="961"/>
      <c r="AJ112" s="962"/>
      <c r="AK112" s="963" t="s">
        <v>123</v>
      </c>
      <c r="AL112" s="961"/>
      <c r="AM112" s="961"/>
      <c r="AN112" s="961"/>
      <c r="AO112" s="962"/>
      <c r="AP112" s="964" t="s">
        <v>123</v>
      </c>
      <c r="AQ112" s="965"/>
      <c r="AR112" s="965"/>
      <c r="AS112" s="965"/>
      <c r="AT112" s="966"/>
      <c r="AU112" s="910"/>
      <c r="AV112" s="911"/>
      <c r="AW112" s="911"/>
      <c r="AX112" s="911"/>
      <c r="AY112" s="911"/>
      <c r="AZ112" s="924" t="s">
        <v>431</v>
      </c>
      <c r="BA112" s="925"/>
      <c r="BB112" s="925"/>
      <c r="BC112" s="925"/>
      <c r="BD112" s="925"/>
      <c r="BE112" s="925"/>
      <c r="BF112" s="925"/>
      <c r="BG112" s="925"/>
      <c r="BH112" s="925"/>
      <c r="BI112" s="925"/>
      <c r="BJ112" s="925"/>
      <c r="BK112" s="925"/>
      <c r="BL112" s="925"/>
      <c r="BM112" s="925"/>
      <c r="BN112" s="925"/>
      <c r="BO112" s="925"/>
      <c r="BP112" s="926"/>
      <c r="BQ112" s="927">
        <v>30883312</v>
      </c>
      <c r="BR112" s="928"/>
      <c r="BS112" s="928"/>
      <c r="BT112" s="928"/>
      <c r="BU112" s="928"/>
      <c r="BV112" s="928">
        <v>29856087</v>
      </c>
      <c r="BW112" s="928"/>
      <c r="BX112" s="928"/>
      <c r="BY112" s="928"/>
      <c r="BZ112" s="928"/>
      <c r="CA112" s="928">
        <v>29940744</v>
      </c>
      <c r="CB112" s="928"/>
      <c r="CC112" s="928"/>
      <c r="CD112" s="928"/>
      <c r="CE112" s="928"/>
      <c r="CF112" s="922">
        <v>49.5</v>
      </c>
      <c r="CG112" s="923"/>
      <c r="CH112" s="923"/>
      <c r="CI112" s="923"/>
      <c r="CJ112" s="923"/>
      <c r="CK112" s="950"/>
      <c r="CL112" s="951"/>
      <c r="CM112" s="924" t="s">
        <v>432</v>
      </c>
      <c r="CN112" s="925"/>
      <c r="CO112" s="925"/>
      <c r="CP112" s="925"/>
      <c r="CQ112" s="925"/>
      <c r="CR112" s="925"/>
      <c r="CS112" s="925"/>
      <c r="CT112" s="925"/>
      <c r="CU112" s="925"/>
      <c r="CV112" s="925"/>
      <c r="CW112" s="925"/>
      <c r="CX112" s="925"/>
      <c r="CY112" s="925"/>
      <c r="CZ112" s="925"/>
      <c r="DA112" s="925"/>
      <c r="DB112" s="925"/>
      <c r="DC112" s="925"/>
      <c r="DD112" s="925"/>
      <c r="DE112" s="925"/>
      <c r="DF112" s="926"/>
      <c r="DG112" s="927" t="s">
        <v>123</v>
      </c>
      <c r="DH112" s="928"/>
      <c r="DI112" s="928"/>
      <c r="DJ112" s="928"/>
      <c r="DK112" s="928"/>
      <c r="DL112" s="928" t="s">
        <v>123</v>
      </c>
      <c r="DM112" s="928"/>
      <c r="DN112" s="928"/>
      <c r="DO112" s="928"/>
      <c r="DP112" s="928"/>
      <c r="DQ112" s="928" t="s">
        <v>123</v>
      </c>
      <c r="DR112" s="928"/>
      <c r="DS112" s="928"/>
      <c r="DT112" s="928"/>
      <c r="DU112" s="928"/>
      <c r="DV112" s="929" t="s">
        <v>123</v>
      </c>
      <c r="DW112" s="929"/>
      <c r="DX112" s="929"/>
      <c r="DY112" s="929"/>
      <c r="DZ112" s="930"/>
    </row>
    <row r="113" spans="1:130" s="218" customFormat="1" ht="26.25" customHeight="1" x14ac:dyDescent="0.15">
      <c r="A113" s="956"/>
      <c r="B113" s="957"/>
      <c r="C113" s="925" t="s">
        <v>433</v>
      </c>
      <c r="D113" s="925"/>
      <c r="E113" s="925"/>
      <c r="F113" s="925"/>
      <c r="G113" s="925"/>
      <c r="H113" s="925"/>
      <c r="I113" s="925"/>
      <c r="J113" s="925"/>
      <c r="K113" s="925"/>
      <c r="L113" s="925"/>
      <c r="M113" s="925"/>
      <c r="N113" s="925"/>
      <c r="O113" s="925"/>
      <c r="P113" s="925"/>
      <c r="Q113" s="925"/>
      <c r="R113" s="925"/>
      <c r="S113" s="925"/>
      <c r="T113" s="925"/>
      <c r="U113" s="925"/>
      <c r="V113" s="925"/>
      <c r="W113" s="925"/>
      <c r="X113" s="925"/>
      <c r="Y113" s="925"/>
      <c r="Z113" s="926"/>
      <c r="AA113" s="939">
        <v>3084050</v>
      </c>
      <c r="AB113" s="940"/>
      <c r="AC113" s="940"/>
      <c r="AD113" s="940"/>
      <c r="AE113" s="941"/>
      <c r="AF113" s="942">
        <v>3365809</v>
      </c>
      <c r="AG113" s="940"/>
      <c r="AH113" s="940"/>
      <c r="AI113" s="940"/>
      <c r="AJ113" s="941"/>
      <c r="AK113" s="942">
        <v>3383296</v>
      </c>
      <c r="AL113" s="940"/>
      <c r="AM113" s="940"/>
      <c r="AN113" s="940"/>
      <c r="AO113" s="941"/>
      <c r="AP113" s="943">
        <v>5.6</v>
      </c>
      <c r="AQ113" s="944"/>
      <c r="AR113" s="944"/>
      <c r="AS113" s="944"/>
      <c r="AT113" s="945"/>
      <c r="AU113" s="910"/>
      <c r="AV113" s="911"/>
      <c r="AW113" s="911"/>
      <c r="AX113" s="911"/>
      <c r="AY113" s="911"/>
      <c r="AZ113" s="924" t="s">
        <v>434</v>
      </c>
      <c r="BA113" s="925"/>
      <c r="BB113" s="925"/>
      <c r="BC113" s="925"/>
      <c r="BD113" s="925"/>
      <c r="BE113" s="925"/>
      <c r="BF113" s="925"/>
      <c r="BG113" s="925"/>
      <c r="BH113" s="925"/>
      <c r="BI113" s="925"/>
      <c r="BJ113" s="925"/>
      <c r="BK113" s="925"/>
      <c r="BL113" s="925"/>
      <c r="BM113" s="925"/>
      <c r="BN113" s="925"/>
      <c r="BO113" s="925"/>
      <c r="BP113" s="926"/>
      <c r="BQ113" s="927">
        <v>2033254</v>
      </c>
      <c r="BR113" s="928"/>
      <c r="BS113" s="928"/>
      <c r="BT113" s="928"/>
      <c r="BU113" s="928"/>
      <c r="BV113" s="928">
        <v>2158722</v>
      </c>
      <c r="BW113" s="928"/>
      <c r="BX113" s="928"/>
      <c r="BY113" s="928"/>
      <c r="BZ113" s="928"/>
      <c r="CA113" s="928">
        <v>2068320</v>
      </c>
      <c r="CB113" s="928"/>
      <c r="CC113" s="928"/>
      <c r="CD113" s="928"/>
      <c r="CE113" s="928"/>
      <c r="CF113" s="922">
        <v>3.4</v>
      </c>
      <c r="CG113" s="923"/>
      <c r="CH113" s="923"/>
      <c r="CI113" s="923"/>
      <c r="CJ113" s="923"/>
      <c r="CK113" s="950"/>
      <c r="CL113" s="951"/>
      <c r="CM113" s="924" t="s">
        <v>435</v>
      </c>
      <c r="CN113" s="925"/>
      <c r="CO113" s="925"/>
      <c r="CP113" s="925"/>
      <c r="CQ113" s="925"/>
      <c r="CR113" s="925"/>
      <c r="CS113" s="925"/>
      <c r="CT113" s="925"/>
      <c r="CU113" s="925"/>
      <c r="CV113" s="925"/>
      <c r="CW113" s="925"/>
      <c r="CX113" s="925"/>
      <c r="CY113" s="925"/>
      <c r="CZ113" s="925"/>
      <c r="DA113" s="925"/>
      <c r="DB113" s="925"/>
      <c r="DC113" s="925"/>
      <c r="DD113" s="925"/>
      <c r="DE113" s="925"/>
      <c r="DF113" s="926"/>
      <c r="DG113" s="960" t="s">
        <v>123</v>
      </c>
      <c r="DH113" s="961"/>
      <c r="DI113" s="961"/>
      <c r="DJ113" s="961"/>
      <c r="DK113" s="962"/>
      <c r="DL113" s="963" t="s">
        <v>123</v>
      </c>
      <c r="DM113" s="961"/>
      <c r="DN113" s="961"/>
      <c r="DO113" s="961"/>
      <c r="DP113" s="962"/>
      <c r="DQ113" s="963" t="s">
        <v>123</v>
      </c>
      <c r="DR113" s="961"/>
      <c r="DS113" s="961"/>
      <c r="DT113" s="961"/>
      <c r="DU113" s="962"/>
      <c r="DV113" s="964" t="s">
        <v>123</v>
      </c>
      <c r="DW113" s="965"/>
      <c r="DX113" s="965"/>
      <c r="DY113" s="965"/>
      <c r="DZ113" s="966"/>
    </row>
    <row r="114" spans="1:130" s="218" customFormat="1" ht="26.25" customHeight="1" x14ac:dyDescent="0.15">
      <c r="A114" s="956"/>
      <c r="B114" s="957"/>
      <c r="C114" s="925" t="s">
        <v>436</v>
      </c>
      <c r="D114" s="925"/>
      <c r="E114" s="925"/>
      <c r="F114" s="925"/>
      <c r="G114" s="925"/>
      <c r="H114" s="925"/>
      <c r="I114" s="925"/>
      <c r="J114" s="925"/>
      <c r="K114" s="925"/>
      <c r="L114" s="925"/>
      <c r="M114" s="925"/>
      <c r="N114" s="925"/>
      <c r="O114" s="925"/>
      <c r="P114" s="925"/>
      <c r="Q114" s="925"/>
      <c r="R114" s="925"/>
      <c r="S114" s="925"/>
      <c r="T114" s="925"/>
      <c r="U114" s="925"/>
      <c r="V114" s="925"/>
      <c r="W114" s="925"/>
      <c r="X114" s="925"/>
      <c r="Y114" s="925"/>
      <c r="Z114" s="926"/>
      <c r="AA114" s="960">
        <v>203119</v>
      </c>
      <c r="AB114" s="961"/>
      <c r="AC114" s="961"/>
      <c r="AD114" s="961"/>
      <c r="AE114" s="962"/>
      <c r="AF114" s="963">
        <v>194240</v>
      </c>
      <c r="AG114" s="961"/>
      <c r="AH114" s="961"/>
      <c r="AI114" s="961"/>
      <c r="AJ114" s="962"/>
      <c r="AK114" s="963">
        <v>365869</v>
      </c>
      <c r="AL114" s="961"/>
      <c r="AM114" s="961"/>
      <c r="AN114" s="961"/>
      <c r="AO114" s="962"/>
      <c r="AP114" s="964">
        <v>0.6</v>
      </c>
      <c r="AQ114" s="965"/>
      <c r="AR114" s="965"/>
      <c r="AS114" s="965"/>
      <c r="AT114" s="966"/>
      <c r="AU114" s="910"/>
      <c r="AV114" s="911"/>
      <c r="AW114" s="911"/>
      <c r="AX114" s="911"/>
      <c r="AY114" s="911"/>
      <c r="AZ114" s="924" t="s">
        <v>437</v>
      </c>
      <c r="BA114" s="925"/>
      <c r="BB114" s="925"/>
      <c r="BC114" s="925"/>
      <c r="BD114" s="925"/>
      <c r="BE114" s="925"/>
      <c r="BF114" s="925"/>
      <c r="BG114" s="925"/>
      <c r="BH114" s="925"/>
      <c r="BI114" s="925"/>
      <c r="BJ114" s="925"/>
      <c r="BK114" s="925"/>
      <c r="BL114" s="925"/>
      <c r="BM114" s="925"/>
      <c r="BN114" s="925"/>
      <c r="BO114" s="925"/>
      <c r="BP114" s="926"/>
      <c r="BQ114" s="927">
        <v>13696027</v>
      </c>
      <c r="BR114" s="928"/>
      <c r="BS114" s="928"/>
      <c r="BT114" s="928"/>
      <c r="BU114" s="928"/>
      <c r="BV114" s="928">
        <v>14316411</v>
      </c>
      <c r="BW114" s="928"/>
      <c r="BX114" s="928"/>
      <c r="BY114" s="928"/>
      <c r="BZ114" s="928"/>
      <c r="CA114" s="928">
        <v>14505780</v>
      </c>
      <c r="CB114" s="928"/>
      <c r="CC114" s="928"/>
      <c r="CD114" s="928"/>
      <c r="CE114" s="928"/>
      <c r="CF114" s="922">
        <v>24</v>
      </c>
      <c r="CG114" s="923"/>
      <c r="CH114" s="923"/>
      <c r="CI114" s="923"/>
      <c r="CJ114" s="923"/>
      <c r="CK114" s="950"/>
      <c r="CL114" s="951"/>
      <c r="CM114" s="924" t="s">
        <v>438</v>
      </c>
      <c r="CN114" s="925"/>
      <c r="CO114" s="925"/>
      <c r="CP114" s="925"/>
      <c r="CQ114" s="925"/>
      <c r="CR114" s="925"/>
      <c r="CS114" s="925"/>
      <c r="CT114" s="925"/>
      <c r="CU114" s="925"/>
      <c r="CV114" s="925"/>
      <c r="CW114" s="925"/>
      <c r="CX114" s="925"/>
      <c r="CY114" s="925"/>
      <c r="CZ114" s="925"/>
      <c r="DA114" s="925"/>
      <c r="DB114" s="925"/>
      <c r="DC114" s="925"/>
      <c r="DD114" s="925"/>
      <c r="DE114" s="925"/>
      <c r="DF114" s="926"/>
      <c r="DG114" s="960" t="s">
        <v>123</v>
      </c>
      <c r="DH114" s="961"/>
      <c r="DI114" s="961"/>
      <c r="DJ114" s="961"/>
      <c r="DK114" s="962"/>
      <c r="DL114" s="963" t="s">
        <v>123</v>
      </c>
      <c r="DM114" s="961"/>
      <c r="DN114" s="961"/>
      <c r="DO114" s="961"/>
      <c r="DP114" s="962"/>
      <c r="DQ114" s="963" t="s">
        <v>123</v>
      </c>
      <c r="DR114" s="961"/>
      <c r="DS114" s="961"/>
      <c r="DT114" s="961"/>
      <c r="DU114" s="962"/>
      <c r="DV114" s="964" t="s">
        <v>123</v>
      </c>
      <c r="DW114" s="965"/>
      <c r="DX114" s="965"/>
      <c r="DY114" s="965"/>
      <c r="DZ114" s="966"/>
    </row>
    <row r="115" spans="1:130" s="218" customFormat="1" ht="26.25" customHeight="1" x14ac:dyDescent="0.15">
      <c r="A115" s="956"/>
      <c r="B115" s="957"/>
      <c r="C115" s="925" t="s">
        <v>439</v>
      </c>
      <c r="D115" s="925"/>
      <c r="E115" s="925"/>
      <c r="F115" s="925"/>
      <c r="G115" s="925"/>
      <c r="H115" s="925"/>
      <c r="I115" s="925"/>
      <c r="J115" s="925"/>
      <c r="K115" s="925"/>
      <c r="L115" s="925"/>
      <c r="M115" s="925"/>
      <c r="N115" s="925"/>
      <c r="O115" s="925"/>
      <c r="P115" s="925"/>
      <c r="Q115" s="925"/>
      <c r="R115" s="925"/>
      <c r="S115" s="925"/>
      <c r="T115" s="925"/>
      <c r="U115" s="925"/>
      <c r="V115" s="925"/>
      <c r="W115" s="925"/>
      <c r="X115" s="925"/>
      <c r="Y115" s="925"/>
      <c r="Z115" s="926"/>
      <c r="AA115" s="939">
        <v>62011</v>
      </c>
      <c r="AB115" s="940"/>
      <c r="AC115" s="940"/>
      <c r="AD115" s="940"/>
      <c r="AE115" s="941"/>
      <c r="AF115" s="942">
        <v>51280</v>
      </c>
      <c r="AG115" s="940"/>
      <c r="AH115" s="940"/>
      <c r="AI115" s="940"/>
      <c r="AJ115" s="941"/>
      <c r="AK115" s="942">
        <v>40130</v>
      </c>
      <c r="AL115" s="940"/>
      <c r="AM115" s="940"/>
      <c r="AN115" s="940"/>
      <c r="AO115" s="941"/>
      <c r="AP115" s="943">
        <v>0.1</v>
      </c>
      <c r="AQ115" s="944"/>
      <c r="AR115" s="944"/>
      <c r="AS115" s="944"/>
      <c r="AT115" s="945"/>
      <c r="AU115" s="910"/>
      <c r="AV115" s="911"/>
      <c r="AW115" s="911"/>
      <c r="AX115" s="911"/>
      <c r="AY115" s="911"/>
      <c r="AZ115" s="924" t="s">
        <v>440</v>
      </c>
      <c r="BA115" s="925"/>
      <c r="BB115" s="925"/>
      <c r="BC115" s="925"/>
      <c r="BD115" s="925"/>
      <c r="BE115" s="925"/>
      <c r="BF115" s="925"/>
      <c r="BG115" s="925"/>
      <c r="BH115" s="925"/>
      <c r="BI115" s="925"/>
      <c r="BJ115" s="925"/>
      <c r="BK115" s="925"/>
      <c r="BL115" s="925"/>
      <c r="BM115" s="925"/>
      <c r="BN115" s="925"/>
      <c r="BO115" s="925"/>
      <c r="BP115" s="926"/>
      <c r="BQ115" s="927" t="s">
        <v>123</v>
      </c>
      <c r="BR115" s="928"/>
      <c r="BS115" s="928"/>
      <c r="BT115" s="928"/>
      <c r="BU115" s="928"/>
      <c r="BV115" s="928" t="s">
        <v>123</v>
      </c>
      <c r="BW115" s="928"/>
      <c r="BX115" s="928"/>
      <c r="BY115" s="928"/>
      <c r="BZ115" s="928"/>
      <c r="CA115" s="928" t="s">
        <v>123</v>
      </c>
      <c r="CB115" s="928"/>
      <c r="CC115" s="928"/>
      <c r="CD115" s="928"/>
      <c r="CE115" s="928"/>
      <c r="CF115" s="922" t="s">
        <v>123</v>
      </c>
      <c r="CG115" s="923"/>
      <c r="CH115" s="923"/>
      <c r="CI115" s="923"/>
      <c r="CJ115" s="923"/>
      <c r="CK115" s="950"/>
      <c r="CL115" s="951"/>
      <c r="CM115" s="924" t="s">
        <v>441</v>
      </c>
      <c r="CN115" s="925"/>
      <c r="CO115" s="925"/>
      <c r="CP115" s="925"/>
      <c r="CQ115" s="925"/>
      <c r="CR115" s="925"/>
      <c r="CS115" s="925"/>
      <c r="CT115" s="925"/>
      <c r="CU115" s="925"/>
      <c r="CV115" s="925"/>
      <c r="CW115" s="925"/>
      <c r="CX115" s="925"/>
      <c r="CY115" s="925"/>
      <c r="CZ115" s="925"/>
      <c r="DA115" s="925"/>
      <c r="DB115" s="925"/>
      <c r="DC115" s="925"/>
      <c r="DD115" s="925"/>
      <c r="DE115" s="925"/>
      <c r="DF115" s="926"/>
      <c r="DG115" s="960" t="s">
        <v>123</v>
      </c>
      <c r="DH115" s="961"/>
      <c r="DI115" s="961"/>
      <c r="DJ115" s="961"/>
      <c r="DK115" s="962"/>
      <c r="DL115" s="963" t="s">
        <v>123</v>
      </c>
      <c r="DM115" s="961"/>
      <c r="DN115" s="961"/>
      <c r="DO115" s="961"/>
      <c r="DP115" s="962"/>
      <c r="DQ115" s="963" t="s">
        <v>123</v>
      </c>
      <c r="DR115" s="961"/>
      <c r="DS115" s="961"/>
      <c r="DT115" s="961"/>
      <c r="DU115" s="962"/>
      <c r="DV115" s="964" t="s">
        <v>123</v>
      </c>
      <c r="DW115" s="965"/>
      <c r="DX115" s="965"/>
      <c r="DY115" s="965"/>
      <c r="DZ115" s="966"/>
    </row>
    <row r="116" spans="1:130" s="218" customFormat="1" ht="26.25" customHeight="1" x14ac:dyDescent="0.15">
      <c r="A116" s="958"/>
      <c r="B116" s="959"/>
      <c r="C116" s="967" t="s">
        <v>442</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123</v>
      </c>
      <c r="AB116" s="961"/>
      <c r="AC116" s="961"/>
      <c r="AD116" s="961"/>
      <c r="AE116" s="962"/>
      <c r="AF116" s="963" t="s">
        <v>123</v>
      </c>
      <c r="AG116" s="961"/>
      <c r="AH116" s="961"/>
      <c r="AI116" s="961"/>
      <c r="AJ116" s="962"/>
      <c r="AK116" s="963" t="s">
        <v>123</v>
      </c>
      <c r="AL116" s="961"/>
      <c r="AM116" s="961"/>
      <c r="AN116" s="961"/>
      <c r="AO116" s="962"/>
      <c r="AP116" s="964" t="s">
        <v>123</v>
      </c>
      <c r="AQ116" s="965"/>
      <c r="AR116" s="965"/>
      <c r="AS116" s="965"/>
      <c r="AT116" s="966"/>
      <c r="AU116" s="910"/>
      <c r="AV116" s="911"/>
      <c r="AW116" s="911"/>
      <c r="AX116" s="911"/>
      <c r="AY116" s="911"/>
      <c r="AZ116" s="969" t="s">
        <v>443</v>
      </c>
      <c r="BA116" s="970"/>
      <c r="BB116" s="970"/>
      <c r="BC116" s="970"/>
      <c r="BD116" s="970"/>
      <c r="BE116" s="970"/>
      <c r="BF116" s="970"/>
      <c r="BG116" s="970"/>
      <c r="BH116" s="970"/>
      <c r="BI116" s="970"/>
      <c r="BJ116" s="970"/>
      <c r="BK116" s="970"/>
      <c r="BL116" s="970"/>
      <c r="BM116" s="970"/>
      <c r="BN116" s="970"/>
      <c r="BO116" s="970"/>
      <c r="BP116" s="971"/>
      <c r="BQ116" s="927" t="s">
        <v>123</v>
      </c>
      <c r="BR116" s="928"/>
      <c r="BS116" s="928"/>
      <c r="BT116" s="928"/>
      <c r="BU116" s="928"/>
      <c r="BV116" s="928" t="s">
        <v>123</v>
      </c>
      <c r="BW116" s="928"/>
      <c r="BX116" s="928"/>
      <c r="BY116" s="928"/>
      <c r="BZ116" s="928"/>
      <c r="CA116" s="928" t="s">
        <v>123</v>
      </c>
      <c r="CB116" s="928"/>
      <c r="CC116" s="928"/>
      <c r="CD116" s="928"/>
      <c r="CE116" s="928"/>
      <c r="CF116" s="922" t="s">
        <v>123</v>
      </c>
      <c r="CG116" s="923"/>
      <c r="CH116" s="923"/>
      <c r="CI116" s="923"/>
      <c r="CJ116" s="923"/>
      <c r="CK116" s="950"/>
      <c r="CL116" s="951"/>
      <c r="CM116" s="924" t="s">
        <v>444</v>
      </c>
      <c r="CN116" s="925"/>
      <c r="CO116" s="925"/>
      <c r="CP116" s="925"/>
      <c r="CQ116" s="925"/>
      <c r="CR116" s="925"/>
      <c r="CS116" s="925"/>
      <c r="CT116" s="925"/>
      <c r="CU116" s="925"/>
      <c r="CV116" s="925"/>
      <c r="CW116" s="925"/>
      <c r="CX116" s="925"/>
      <c r="CY116" s="925"/>
      <c r="CZ116" s="925"/>
      <c r="DA116" s="925"/>
      <c r="DB116" s="925"/>
      <c r="DC116" s="925"/>
      <c r="DD116" s="925"/>
      <c r="DE116" s="925"/>
      <c r="DF116" s="926"/>
      <c r="DG116" s="960" t="s">
        <v>123</v>
      </c>
      <c r="DH116" s="961"/>
      <c r="DI116" s="961"/>
      <c r="DJ116" s="961"/>
      <c r="DK116" s="962"/>
      <c r="DL116" s="963" t="s">
        <v>123</v>
      </c>
      <c r="DM116" s="961"/>
      <c r="DN116" s="961"/>
      <c r="DO116" s="961"/>
      <c r="DP116" s="962"/>
      <c r="DQ116" s="963" t="s">
        <v>123</v>
      </c>
      <c r="DR116" s="961"/>
      <c r="DS116" s="961"/>
      <c r="DT116" s="961"/>
      <c r="DU116" s="962"/>
      <c r="DV116" s="964" t="s">
        <v>123</v>
      </c>
      <c r="DW116" s="965"/>
      <c r="DX116" s="965"/>
      <c r="DY116" s="965"/>
      <c r="DZ116" s="966"/>
    </row>
    <row r="117" spans="1:130" s="218" customFormat="1" ht="26.25" customHeight="1" x14ac:dyDescent="0.15">
      <c r="A117" s="914" t="s">
        <v>180</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979" t="s">
        <v>445</v>
      </c>
      <c r="Z117" s="896"/>
      <c r="AA117" s="980">
        <v>16273457</v>
      </c>
      <c r="AB117" s="981"/>
      <c r="AC117" s="981"/>
      <c r="AD117" s="981"/>
      <c r="AE117" s="982"/>
      <c r="AF117" s="983">
        <v>16239473</v>
      </c>
      <c r="AG117" s="981"/>
      <c r="AH117" s="981"/>
      <c r="AI117" s="981"/>
      <c r="AJ117" s="982"/>
      <c r="AK117" s="983">
        <v>16246374</v>
      </c>
      <c r="AL117" s="981"/>
      <c r="AM117" s="981"/>
      <c r="AN117" s="981"/>
      <c r="AO117" s="982"/>
      <c r="AP117" s="984"/>
      <c r="AQ117" s="985"/>
      <c r="AR117" s="985"/>
      <c r="AS117" s="985"/>
      <c r="AT117" s="986"/>
      <c r="AU117" s="910"/>
      <c r="AV117" s="911"/>
      <c r="AW117" s="911"/>
      <c r="AX117" s="911"/>
      <c r="AY117" s="911"/>
      <c r="AZ117" s="976" t="s">
        <v>446</v>
      </c>
      <c r="BA117" s="977"/>
      <c r="BB117" s="977"/>
      <c r="BC117" s="977"/>
      <c r="BD117" s="977"/>
      <c r="BE117" s="977"/>
      <c r="BF117" s="977"/>
      <c r="BG117" s="977"/>
      <c r="BH117" s="977"/>
      <c r="BI117" s="977"/>
      <c r="BJ117" s="977"/>
      <c r="BK117" s="977"/>
      <c r="BL117" s="977"/>
      <c r="BM117" s="977"/>
      <c r="BN117" s="977"/>
      <c r="BO117" s="977"/>
      <c r="BP117" s="978"/>
      <c r="BQ117" s="927" t="s">
        <v>123</v>
      </c>
      <c r="BR117" s="928"/>
      <c r="BS117" s="928"/>
      <c r="BT117" s="928"/>
      <c r="BU117" s="928"/>
      <c r="BV117" s="928" t="s">
        <v>123</v>
      </c>
      <c r="BW117" s="928"/>
      <c r="BX117" s="928"/>
      <c r="BY117" s="928"/>
      <c r="BZ117" s="928"/>
      <c r="CA117" s="928" t="s">
        <v>123</v>
      </c>
      <c r="CB117" s="928"/>
      <c r="CC117" s="928"/>
      <c r="CD117" s="928"/>
      <c r="CE117" s="928"/>
      <c r="CF117" s="922" t="s">
        <v>123</v>
      </c>
      <c r="CG117" s="923"/>
      <c r="CH117" s="923"/>
      <c r="CI117" s="923"/>
      <c r="CJ117" s="923"/>
      <c r="CK117" s="950"/>
      <c r="CL117" s="951"/>
      <c r="CM117" s="924" t="s">
        <v>447</v>
      </c>
      <c r="CN117" s="925"/>
      <c r="CO117" s="925"/>
      <c r="CP117" s="925"/>
      <c r="CQ117" s="925"/>
      <c r="CR117" s="925"/>
      <c r="CS117" s="925"/>
      <c r="CT117" s="925"/>
      <c r="CU117" s="925"/>
      <c r="CV117" s="925"/>
      <c r="CW117" s="925"/>
      <c r="CX117" s="925"/>
      <c r="CY117" s="925"/>
      <c r="CZ117" s="925"/>
      <c r="DA117" s="925"/>
      <c r="DB117" s="925"/>
      <c r="DC117" s="925"/>
      <c r="DD117" s="925"/>
      <c r="DE117" s="925"/>
      <c r="DF117" s="926"/>
      <c r="DG117" s="960" t="s">
        <v>123</v>
      </c>
      <c r="DH117" s="961"/>
      <c r="DI117" s="961"/>
      <c r="DJ117" s="961"/>
      <c r="DK117" s="962"/>
      <c r="DL117" s="963" t="s">
        <v>123</v>
      </c>
      <c r="DM117" s="961"/>
      <c r="DN117" s="961"/>
      <c r="DO117" s="961"/>
      <c r="DP117" s="962"/>
      <c r="DQ117" s="963" t="s">
        <v>123</v>
      </c>
      <c r="DR117" s="961"/>
      <c r="DS117" s="961"/>
      <c r="DT117" s="961"/>
      <c r="DU117" s="962"/>
      <c r="DV117" s="964" t="s">
        <v>123</v>
      </c>
      <c r="DW117" s="965"/>
      <c r="DX117" s="965"/>
      <c r="DY117" s="965"/>
      <c r="DZ117" s="966"/>
    </row>
    <row r="118" spans="1:130" s="218" customFormat="1" ht="26.25" customHeight="1" x14ac:dyDescent="0.15">
      <c r="A118" s="914" t="s">
        <v>421</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4" t="s">
        <v>418</v>
      </c>
      <c r="AB118" s="895"/>
      <c r="AC118" s="895"/>
      <c r="AD118" s="895"/>
      <c r="AE118" s="896"/>
      <c r="AF118" s="894" t="s">
        <v>419</v>
      </c>
      <c r="AG118" s="895"/>
      <c r="AH118" s="895"/>
      <c r="AI118" s="895"/>
      <c r="AJ118" s="896"/>
      <c r="AK118" s="894" t="s">
        <v>297</v>
      </c>
      <c r="AL118" s="895"/>
      <c r="AM118" s="895"/>
      <c r="AN118" s="895"/>
      <c r="AO118" s="896"/>
      <c r="AP118" s="972" t="s">
        <v>420</v>
      </c>
      <c r="AQ118" s="973"/>
      <c r="AR118" s="973"/>
      <c r="AS118" s="973"/>
      <c r="AT118" s="974"/>
      <c r="AU118" s="910"/>
      <c r="AV118" s="911"/>
      <c r="AW118" s="911"/>
      <c r="AX118" s="911"/>
      <c r="AY118" s="911"/>
      <c r="AZ118" s="975" t="s">
        <v>448</v>
      </c>
      <c r="BA118" s="967"/>
      <c r="BB118" s="967"/>
      <c r="BC118" s="967"/>
      <c r="BD118" s="967"/>
      <c r="BE118" s="967"/>
      <c r="BF118" s="967"/>
      <c r="BG118" s="967"/>
      <c r="BH118" s="967"/>
      <c r="BI118" s="967"/>
      <c r="BJ118" s="967"/>
      <c r="BK118" s="967"/>
      <c r="BL118" s="967"/>
      <c r="BM118" s="967"/>
      <c r="BN118" s="967"/>
      <c r="BO118" s="967"/>
      <c r="BP118" s="968"/>
      <c r="BQ118" s="1001" t="s">
        <v>123</v>
      </c>
      <c r="BR118" s="1002"/>
      <c r="BS118" s="1002"/>
      <c r="BT118" s="1002"/>
      <c r="BU118" s="1002"/>
      <c r="BV118" s="1002" t="s">
        <v>123</v>
      </c>
      <c r="BW118" s="1002"/>
      <c r="BX118" s="1002"/>
      <c r="BY118" s="1002"/>
      <c r="BZ118" s="1002"/>
      <c r="CA118" s="1002" t="s">
        <v>123</v>
      </c>
      <c r="CB118" s="1002"/>
      <c r="CC118" s="1002"/>
      <c r="CD118" s="1002"/>
      <c r="CE118" s="1002"/>
      <c r="CF118" s="922" t="s">
        <v>123</v>
      </c>
      <c r="CG118" s="923"/>
      <c r="CH118" s="923"/>
      <c r="CI118" s="923"/>
      <c r="CJ118" s="923"/>
      <c r="CK118" s="950"/>
      <c r="CL118" s="951"/>
      <c r="CM118" s="924" t="s">
        <v>449</v>
      </c>
      <c r="CN118" s="925"/>
      <c r="CO118" s="925"/>
      <c r="CP118" s="925"/>
      <c r="CQ118" s="925"/>
      <c r="CR118" s="925"/>
      <c r="CS118" s="925"/>
      <c r="CT118" s="925"/>
      <c r="CU118" s="925"/>
      <c r="CV118" s="925"/>
      <c r="CW118" s="925"/>
      <c r="CX118" s="925"/>
      <c r="CY118" s="925"/>
      <c r="CZ118" s="925"/>
      <c r="DA118" s="925"/>
      <c r="DB118" s="925"/>
      <c r="DC118" s="925"/>
      <c r="DD118" s="925"/>
      <c r="DE118" s="925"/>
      <c r="DF118" s="926"/>
      <c r="DG118" s="960" t="s">
        <v>123</v>
      </c>
      <c r="DH118" s="961"/>
      <c r="DI118" s="961"/>
      <c r="DJ118" s="961"/>
      <c r="DK118" s="962"/>
      <c r="DL118" s="963" t="s">
        <v>123</v>
      </c>
      <c r="DM118" s="961"/>
      <c r="DN118" s="961"/>
      <c r="DO118" s="961"/>
      <c r="DP118" s="962"/>
      <c r="DQ118" s="963" t="s">
        <v>123</v>
      </c>
      <c r="DR118" s="961"/>
      <c r="DS118" s="961"/>
      <c r="DT118" s="961"/>
      <c r="DU118" s="962"/>
      <c r="DV118" s="964" t="s">
        <v>123</v>
      </c>
      <c r="DW118" s="965"/>
      <c r="DX118" s="965"/>
      <c r="DY118" s="965"/>
      <c r="DZ118" s="966"/>
    </row>
    <row r="119" spans="1:130" s="218" customFormat="1" ht="26.25" customHeight="1" x14ac:dyDescent="0.15">
      <c r="A119" s="1058" t="s">
        <v>424</v>
      </c>
      <c r="B119" s="949"/>
      <c r="C119" s="931" t="s">
        <v>425</v>
      </c>
      <c r="D119" s="899"/>
      <c r="E119" s="899"/>
      <c r="F119" s="899"/>
      <c r="G119" s="899"/>
      <c r="H119" s="899"/>
      <c r="I119" s="899"/>
      <c r="J119" s="899"/>
      <c r="K119" s="899"/>
      <c r="L119" s="899"/>
      <c r="M119" s="899"/>
      <c r="N119" s="899"/>
      <c r="O119" s="899"/>
      <c r="P119" s="899"/>
      <c r="Q119" s="899"/>
      <c r="R119" s="899"/>
      <c r="S119" s="899"/>
      <c r="T119" s="899"/>
      <c r="U119" s="899"/>
      <c r="V119" s="899"/>
      <c r="W119" s="899"/>
      <c r="X119" s="899"/>
      <c r="Y119" s="899"/>
      <c r="Z119" s="900"/>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12"/>
      <c r="AV119" s="913"/>
      <c r="AW119" s="913"/>
      <c r="AX119" s="913"/>
      <c r="AY119" s="913"/>
      <c r="AZ119" s="239" t="s">
        <v>180</v>
      </c>
      <c r="BA119" s="239"/>
      <c r="BB119" s="239"/>
      <c r="BC119" s="239"/>
      <c r="BD119" s="239"/>
      <c r="BE119" s="239"/>
      <c r="BF119" s="239"/>
      <c r="BG119" s="239"/>
      <c r="BH119" s="239"/>
      <c r="BI119" s="239"/>
      <c r="BJ119" s="239"/>
      <c r="BK119" s="239"/>
      <c r="BL119" s="239"/>
      <c r="BM119" s="239"/>
      <c r="BN119" s="239"/>
      <c r="BO119" s="979" t="s">
        <v>450</v>
      </c>
      <c r="BP119" s="1007"/>
      <c r="BQ119" s="1001">
        <v>170037746</v>
      </c>
      <c r="BR119" s="1002"/>
      <c r="BS119" s="1002"/>
      <c r="BT119" s="1002"/>
      <c r="BU119" s="1002"/>
      <c r="BV119" s="1002">
        <v>166136916</v>
      </c>
      <c r="BW119" s="1002"/>
      <c r="BX119" s="1002"/>
      <c r="BY119" s="1002"/>
      <c r="BZ119" s="1002"/>
      <c r="CA119" s="1002">
        <v>158834223</v>
      </c>
      <c r="CB119" s="1002"/>
      <c r="CC119" s="1002"/>
      <c r="CD119" s="1002"/>
      <c r="CE119" s="1002"/>
      <c r="CF119" s="1003"/>
      <c r="CG119" s="1004"/>
      <c r="CH119" s="1004"/>
      <c r="CI119" s="1004"/>
      <c r="CJ119" s="1005"/>
      <c r="CK119" s="952"/>
      <c r="CL119" s="953"/>
      <c r="CM119" s="975" t="s">
        <v>451</v>
      </c>
      <c r="CN119" s="967"/>
      <c r="CO119" s="967"/>
      <c r="CP119" s="967"/>
      <c r="CQ119" s="967"/>
      <c r="CR119" s="967"/>
      <c r="CS119" s="967"/>
      <c r="CT119" s="967"/>
      <c r="CU119" s="967"/>
      <c r="CV119" s="967"/>
      <c r="CW119" s="967"/>
      <c r="CX119" s="967"/>
      <c r="CY119" s="967"/>
      <c r="CZ119" s="967"/>
      <c r="DA119" s="967"/>
      <c r="DB119" s="967"/>
      <c r="DC119" s="967"/>
      <c r="DD119" s="967"/>
      <c r="DE119" s="967"/>
      <c r="DF119" s="968"/>
      <c r="DG119" s="1006" t="s">
        <v>123</v>
      </c>
      <c r="DH119" s="988"/>
      <c r="DI119" s="988"/>
      <c r="DJ119" s="988"/>
      <c r="DK119" s="989"/>
      <c r="DL119" s="987" t="s">
        <v>123</v>
      </c>
      <c r="DM119" s="988"/>
      <c r="DN119" s="988"/>
      <c r="DO119" s="988"/>
      <c r="DP119" s="989"/>
      <c r="DQ119" s="987" t="s">
        <v>123</v>
      </c>
      <c r="DR119" s="988"/>
      <c r="DS119" s="988"/>
      <c r="DT119" s="988"/>
      <c r="DU119" s="989"/>
      <c r="DV119" s="990" t="s">
        <v>123</v>
      </c>
      <c r="DW119" s="991"/>
      <c r="DX119" s="991"/>
      <c r="DY119" s="991"/>
      <c r="DZ119" s="992"/>
    </row>
    <row r="120" spans="1:130" s="218" customFormat="1" ht="26.25" customHeight="1" x14ac:dyDescent="0.15">
      <c r="A120" s="1059"/>
      <c r="B120" s="951"/>
      <c r="C120" s="924" t="s">
        <v>428</v>
      </c>
      <c r="D120" s="925"/>
      <c r="E120" s="925"/>
      <c r="F120" s="925"/>
      <c r="G120" s="925"/>
      <c r="H120" s="925"/>
      <c r="I120" s="925"/>
      <c r="J120" s="925"/>
      <c r="K120" s="925"/>
      <c r="L120" s="925"/>
      <c r="M120" s="925"/>
      <c r="N120" s="925"/>
      <c r="O120" s="925"/>
      <c r="P120" s="925"/>
      <c r="Q120" s="925"/>
      <c r="R120" s="925"/>
      <c r="S120" s="925"/>
      <c r="T120" s="925"/>
      <c r="U120" s="925"/>
      <c r="V120" s="925"/>
      <c r="W120" s="925"/>
      <c r="X120" s="925"/>
      <c r="Y120" s="925"/>
      <c r="Z120" s="926"/>
      <c r="AA120" s="960" t="s">
        <v>123</v>
      </c>
      <c r="AB120" s="961"/>
      <c r="AC120" s="961"/>
      <c r="AD120" s="961"/>
      <c r="AE120" s="962"/>
      <c r="AF120" s="963" t="s">
        <v>123</v>
      </c>
      <c r="AG120" s="961"/>
      <c r="AH120" s="961"/>
      <c r="AI120" s="961"/>
      <c r="AJ120" s="962"/>
      <c r="AK120" s="963" t="s">
        <v>123</v>
      </c>
      <c r="AL120" s="961"/>
      <c r="AM120" s="961"/>
      <c r="AN120" s="961"/>
      <c r="AO120" s="962"/>
      <c r="AP120" s="964" t="s">
        <v>123</v>
      </c>
      <c r="AQ120" s="965"/>
      <c r="AR120" s="965"/>
      <c r="AS120" s="965"/>
      <c r="AT120" s="966"/>
      <c r="AU120" s="993" t="s">
        <v>452</v>
      </c>
      <c r="AV120" s="994"/>
      <c r="AW120" s="994"/>
      <c r="AX120" s="994"/>
      <c r="AY120" s="995"/>
      <c r="AZ120" s="931" t="s">
        <v>453</v>
      </c>
      <c r="BA120" s="899"/>
      <c r="BB120" s="899"/>
      <c r="BC120" s="899"/>
      <c r="BD120" s="899"/>
      <c r="BE120" s="899"/>
      <c r="BF120" s="899"/>
      <c r="BG120" s="899"/>
      <c r="BH120" s="899"/>
      <c r="BI120" s="899"/>
      <c r="BJ120" s="899"/>
      <c r="BK120" s="899"/>
      <c r="BL120" s="899"/>
      <c r="BM120" s="899"/>
      <c r="BN120" s="899"/>
      <c r="BO120" s="899"/>
      <c r="BP120" s="900"/>
      <c r="BQ120" s="932">
        <v>12326069</v>
      </c>
      <c r="BR120" s="933"/>
      <c r="BS120" s="933"/>
      <c r="BT120" s="933"/>
      <c r="BU120" s="933"/>
      <c r="BV120" s="933">
        <v>13286422</v>
      </c>
      <c r="BW120" s="933"/>
      <c r="BX120" s="933"/>
      <c r="BY120" s="933"/>
      <c r="BZ120" s="933"/>
      <c r="CA120" s="933">
        <v>11814186</v>
      </c>
      <c r="CB120" s="933"/>
      <c r="CC120" s="933"/>
      <c r="CD120" s="933"/>
      <c r="CE120" s="933"/>
      <c r="CF120" s="946">
        <v>19.5</v>
      </c>
      <c r="CG120" s="947"/>
      <c r="CH120" s="947"/>
      <c r="CI120" s="947"/>
      <c r="CJ120" s="947"/>
      <c r="CK120" s="1008" t="s">
        <v>454</v>
      </c>
      <c r="CL120" s="1009"/>
      <c r="CM120" s="1009"/>
      <c r="CN120" s="1009"/>
      <c r="CO120" s="1010"/>
      <c r="CP120" s="1016" t="s">
        <v>399</v>
      </c>
      <c r="CQ120" s="1017"/>
      <c r="CR120" s="1017"/>
      <c r="CS120" s="1017"/>
      <c r="CT120" s="1017"/>
      <c r="CU120" s="1017"/>
      <c r="CV120" s="1017"/>
      <c r="CW120" s="1017"/>
      <c r="CX120" s="1017"/>
      <c r="CY120" s="1017"/>
      <c r="CZ120" s="1017"/>
      <c r="DA120" s="1017"/>
      <c r="DB120" s="1017"/>
      <c r="DC120" s="1017"/>
      <c r="DD120" s="1017"/>
      <c r="DE120" s="1017"/>
      <c r="DF120" s="1018"/>
      <c r="DG120" s="932">
        <v>23686678</v>
      </c>
      <c r="DH120" s="933"/>
      <c r="DI120" s="933"/>
      <c r="DJ120" s="933"/>
      <c r="DK120" s="933"/>
      <c r="DL120" s="933">
        <v>22936401</v>
      </c>
      <c r="DM120" s="933"/>
      <c r="DN120" s="933"/>
      <c r="DO120" s="933"/>
      <c r="DP120" s="933"/>
      <c r="DQ120" s="933">
        <v>22554968</v>
      </c>
      <c r="DR120" s="933"/>
      <c r="DS120" s="933"/>
      <c r="DT120" s="933"/>
      <c r="DU120" s="933"/>
      <c r="DV120" s="934">
        <v>37.299999999999997</v>
      </c>
      <c r="DW120" s="934"/>
      <c r="DX120" s="934"/>
      <c r="DY120" s="934"/>
      <c r="DZ120" s="935"/>
    </row>
    <row r="121" spans="1:130" s="218" customFormat="1" ht="26.25" customHeight="1" x14ac:dyDescent="0.15">
      <c r="A121" s="1059"/>
      <c r="B121" s="951"/>
      <c r="C121" s="976" t="s">
        <v>455</v>
      </c>
      <c r="D121" s="977"/>
      <c r="E121" s="977"/>
      <c r="F121" s="977"/>
      <c r="G121" s="977"/>
      <c r="H121" s="977"/>
      <c r="I121" s="977"/>
      <c r="J121" s="977"/>
      <c r="K121" s="977"/>
      <c r="L121" s="977"/>
      <c r="M121" s="977"/>
      <c r="N121" s="977"/>
      <c r="O121" s="977"/>
      <c r="P121" s="977"/>
      <c r="Q121" s="977"/>
      <c r="R121" s="977"/>
      <c r="S121" s="977"/>
      <c r="T121" s="977"/>
      <c r="U121" s="977"/>
      <c r="V121" s="977"/>
      <c r="W121" s="977"/>
      <c r="X121" s="977"/>
      <c r="Y121" s="977"/>
      <c r="Z121" s="978"/>
      <c r="AA121" s="960" t="s">
        <v>123</v>
      </c>
      <c r="AB121" s="961"/>
      <c r="AC121" s="961"/>
      <c r="AD121" s="961"/>
      <c r="AE121" s="962"/>
      <c r="AF121" s="963" t="s">
        <v>123</v>
      </c>
      <c r="AG121" s="961"/>
      <c r="AH121" s="961"/>
      <c r="AI121" s="961"/>
      <c r="AJ121" s="962"/>
      <c r="AK121" s="963" t="s">
        <v>123</v>
      </c>
      <c r="AL121" s="961"/>
      <c r="AM121" s="961"/>
      <c r="AN121" s="961"/>
      <c r="AO121" s="962"/>
      <c r="AP121" s="964" t="s">
        <v>123</v>
      </c>
      <c r="AQ121" s="965"/>
      <c r="AR121" s="965"/>
      <c r="AS121" s="965"/>
      <c r="AT121" s="966"/>
      <c r="AU121" s="996"/>
      <c r="AV121" s="997"/>
      <c r="AW121" s="997"/>
      <c r="AX121" s="997"/>
      <c r="AY121" s="998"/>
      <c r="AZ121" s="924" t="s">
        <v>456</v>
      </c>
      <c r="BA121" s="925"/>
      <c r="BB121" s="925"/>
      <c r="BC121" s="925"/>
      <c r="BD121" s="925"/>
      <c r="BE121" s="925"/>
      <c r="BF121" s="925"/>
      <c r="BG121" s="925"/>
      <c r="BH121" s="925"/>
      <c r="BI121" s="925"/>
      <c r="BJ121" s="925"/>
      <c r="BK121" s="925"/>
      <c r="BL121" s="925"/>
      <c r="BM121" s="925"/>
      <c r="BN121" s="925"/>
      <c r="BO121" s="925"/>
      <c r="BP121" s="926"/>
      <c r="BQ121" s="927">
        <v>2664840</v>
      </c>
      <c r="BR121" s="928"/>
      <c r="BS121" s="928"/>
      <c r="BT121" s="928"/>
      <c r="BU121" s="928"/>
      <c r="BV121" s="928">
        <v>1913632</v>
      </c>
      <c r="BW121" s="928"/>
      <c r="BX121" s="928"/>
      <c r="BY121" s="928"/>
      <c r="BZ121" s="928"/>
      <c r="CA121" s="928">
        <v>1329877</v>
      </c>
      <c r="CB121" s="928"/>
      <c r="CC121" s="928"/>
      <c r="CD121" s="928"/>
      <c r="CE121" s="928"/>
      <c r="CF121" s="922">
        <v>2.2000000000000002</v>
      </c>
      <c r="CG121" s="923"/>
      <c r="CH121" s="923"/>
      <c r="CI121" s="923"/>
      <c r="CJ121" s="923"/>
      <c r="CK121" s="1011"/>
      <c r="CL121" s="1012"/>
      <c r="CM121" s="1012"/>
      <c r="CN121" s="1012"/>
      <c r="CO121" s="1013"/>
      <c r="CP121" s="1021" t="s">
        <v>144</v>
      </c>
      <c r="CQ121" s="1022"/>
      <c r="CR121" s="1022"/>
      <c r="CS121" s="1022"/>
      <c r="CT121" s="1022"/>
      <c r="CU121" s="1022"/>
      <c r="CV121" s="1022"/>
      <c r="CW121" s="1022"/>
      <c r="CX121" s="1022"/>
      <c r="CY121" s="1022"/>
      <c r="CZ121" s="1022"/>
      <c r="DA121" s="1022"/>
      <c r="DB121" s="1022"/>
      <c r="DC121" s="1022"/>
      <c r="DD121" s="1022"/>
      <c r="DE121" s="1022"/>
      <c r="DF121" s="1023"/>
      <c r="DG121" s="927">
        <v>2546807</v>
      </c>
      <c r="DH121" s="928"/>
      <c r="DI121" s="928"/>
      <c r="DJ121" s="928"/>
      <c r="DK121" s="928"/>
      <c r="DL121" s="928">
        <v>2424970</v>
      </c>
      <c r="DM121" s="928"/>
      <c r="DN121" s="928"/>
      <c r="DO121" s="928"/>
      <c r="DP121" s="928"/>
      <c r="DQ121" s="928">
        <v>2328148</v>
      </c>
      <c r="DR121" s="928"/>
      <c r="DS121" s="928"/>
      <c r="DT121" s="928"/>
      <c r="DU121" s="928"/>
      <c r="DV121" s="929">
        <v>3.8</v>
      </c>
      <c r="DW121" s="929"/>
      <c r="DX121" s="929"/>
      <c r="DY121" s="929"/>
      <c r="DZ121" s="930"/>
    </row>
    <row r="122" spans="1:130" s="218" customFormat="1" ht="26.25" customHeight="1" x14ac:dyDescent="0.15">
      <c r="A122" s="1059"/>
      <c r="B122" s="951"/>
      <c r="C122" s="924" t="s">
        <v>438</v>
      </c>
      <c r="D122" s="925"/>
      <c r="E122" s="925"/>
      <c r="F122" s="925"/>
      <c r="G122" s="925"/>
      <c r="H122" s="925"/>
      <c r="I122" s="925"/>
      <c r="J122" s="925"/>
      <c r="K122" s="925"/>
      <c r="L122" s="925"/>
      <c r="M122" s="925"/>
      <c r="N122" s="925"/>
      <c r="O122" s="925"/>
      <c r="P122" s="925"/>
      <c r="Q122" s="925"/>
      <c r="R122" s="925"/>
      <c r="S122" s="925"/>
      <c r="T122" s="925"/>
      <c r="U122" s="925"/>
      <c r="V122" s="925"/>
      <c r="W122" s="925"/>
      <c r="X122" s="925"/>
      <c r="Y122" s="925"/>
      <c r="Z122" s="926"/>
      <c r="AA122" s="960" t="s">
        <v>123</v>
      </c>
      <c r="AB122" s="961"/>
      <c r="AC122" s="961"/>
      <c r="AD122" s="961"/>
      <c r="AE122" s="962"/>
      <c r="AF122" s="963" t="s">
        <v>123</v>
      </c>
      <c r="AG122" s="961"/>
      <c r="AH122" s="961"/>
      <c r="AI122" s="961"/>
      <c r="AJ122" s="962"/>
      <c r="AK122" s="963" t="s">
        <v>123</v>
      </c>
      <c r="AL122" s="961"/>
      <c r="AM122" s="961"/>
      <c r="AN122" s="961"/>
      <c r="AO122" s="962"/>
      <c r="AP122" s="964" t="s">
        <v>123</v>
      </c>
      <c r="AQ122" s="965"/>
      <c r="AR122" s="965"/>
      <c r="AS122" s="965"/>
      <c r="AT122" s="966"/>
      <c r="AU122" s="996"/>
      <c r="AV122" s="997"/>
      <c r="AW122" s="997"/>
      <c r="AX122" s="997"/>
      <c r="AY122" s="998"/>
      <c r="AZ122" s="975" t="s">
        <v>457</v>
      </c>
      <c r="BA122" s="967"/>
      <c r="BB122" s="967"/>
      <c r="BC122" s="967"/>
      <c r="BD122" s="967"/>
      <c r="BE122" s="967"/>
      <c r="BF122" s="967"/>
      <c r="BG122" s="967"/>
      <c r="BH122" s="967"/>
      <c r="BI122" s="967"/>
      <c r="BJ122" s="967"/>
      <c r="BK122" s="967"/>
      <c r="BL122" s="967"/>
      <c r="BM122" s="967"/>
      <c r="BN122" s="967"/>
      <c r="BO122" s="967"/>
      <c r="BP122" s="968"/>
      <c r="BQ122" s="1001">
        <v>109546780</v>
      </c>
      <c r="BR122" s="1002"/>
      <c r="BS122" s="1002"/>
      <c r="BT122" s="1002"/>
      <c r="BU122" s="1002"/>
      <c r="BV122" s="1002">
        <v>103610526</v>
      </c>
      <c r="BW122" s="1002"/>
      <c r="BX122" s="1002"/>
      <c r="BY122" s="1002"/>
      <c r="BZ122" s="1002"/>
      <c r="CA122" s="1002">
        <v>96298151</v>
      </c>
      <c r="CB122" s="1002"/>
      <c r="CC122" s="1002"/>
      <c r="CD122" s="1002"/>
      <c r="CE122" s="1002"/>
      <c r="CF122" s="1019">
        <v>159.19999999999999</v>
      </c>
      <c r="CG122" s="1020"/>
      <c r="CH122" s="1020"/>
      <c r="CI122" s="1020"/>
      <c r="CJ122" s="1020"/>
      <c r="CK122" s="1011"/>
      <c r="CL122" s="1012"/>
      <c r="CM122" s="1012"/>
      <c r="CN122" s="1012"/>
      <c r="CO122" s="1013"/>
      <c r="CP122" s="1021" t="s">
        <v>400</v>
      </c>
      <c r="CQ122" s="1022"/>
      <c r="CR122" s="1022"/>
      <c r="CS122" s="1022"/>
      <c r="CT122" s="1022"/>
      <c r="CU122" s="1022"/>
      <c r="CV122" s="1022"/>
      <c r="CW122" s="1022"/>
      <c r="CX122" s="1022"/>
      <c r="CY122" s="1022"/>
      <c r="CZ122" s="1022"/>
      <c r="DA122" s="1022"/>
      <c r="DB122" s="1022"/>
      <c r="DC122" s="1022"/>
      <c r="DD122" s="1022"/>
      <c r="DE122" s="1022"/>
      <c r="DF122" s="1023"/>
      <c r="DG122" s="927">
        <v>1997596</v>
      </c>
      <c r="DH122" s="928"/>
      <c r="DI122" s="928"/>
      <c r="DJ122" s="928"/>
      <c r="DK122" s="928"/>
      <c r="DL122" s="928">
        <v>1862587</v>
      </c>
      <c r="DM122" s="928"/>
      <c r="DN122" s="928"/>
      <c r="DO122" s="928"/>
      <c r="DP122" s="928"/>
      <c r="DQ122" s="928">
        <v>1691701</v>
      </c>
      <c r="DR122" s="928"/>
      <c r="DS122" s="928"/>
      <c r="DT122" s="928"/>
      <c r="DU122" s="928"/>
      <c r="DV122" s="929">
        <v>2.8</v>
      </c>
      <c r="DW122" s="929"/>
      <c r="DX122" s="929"/>
      <c r="DY122" s="929"/>
      <c r="DZ122" s="930"/>
    </row>
    <row r="123" spans="1:130" s="218" customFormat="1" ht="26.25" customHeight="1" x14ac:dyDescent="0.15">
      <c r="A123" s="1059"/>
      <c r="B123" s="951"/>
      <c r="C123" s="924" t="s">
        <v>444</v>
      </c>
      <c r="D123" s="925"/>
      <c r="E123" s="925"/>
      <c r="F123" s="925"/>
      <c r="G123" s="925"/>
      <c r="H123" s="925"/>
      <c r="I123" s="925"/>
      <c r="J123" s="925"/>
      <c r="K123" s="925"/>
      <c r="L123" s="925"/>
      <c r="M123" s="925"/>
      <c r="N123" s="925"/>
      <c r="O123" s="925"/>
      <c r="P123" s="925"/>
      <c r="Q123" s="925"/>
      <c r="R123" s="925"/>
      <c r="S123" s="925"/>
      <c r="T123" s="925"/>
      <c r="U123" s="925"/>
      <c r="V123" s="925"/>
      <c r="W123" s="925"/>
      <c r="X123" s="925"/>
      <c r="Y123" s="925"/>
      <c r="Z123" s="926"/>
      <c r="AA123" s="960" t="s">
        <v>123</v>
      </c>
      <c r="AB123" s="961"/>
      <c r="AC123" s="961"/>
      <c r="AD123" s="961"/>
      <c r="AE123" s="962"/>
      <c r="AF123" s="963" t="s">
        <v>123</v>
      </c>
      <c r="AG123" s="961"/>
      <c r="AH123" s="961"/>
      <c r="AI123" s="961"/>
      <c r="AJ123" s="962"/>
      <c r="AK123" s="963" t="s">
        <v>123</v>
      </c>
      <c r="AL123" s="961"/>
      <c r="AM123" s="961"/>
      <c r="AN123" s="961"/>
      <c r="AO123" s="962"/>
      <c r="AP123" s="964" t="s">
        <v>123</v>
      </c>
      <c r="AQ123" s="965"/>
      <c r="AR123" s="965"/>
      <c r="AS123" s="965"/>
      <c r="AT123" s="966"/>
      <c r="AU123" s="999"/>
      <c r="AV123" s="1000"/>
      <c r="AW123" s="1000"/>
      <c r="AX123" s="1000"/>
      <c r="AY123" s="1000"/>
      <c r="AZ123" s="239" t="s">
        <v>180</v>
      </c>
      <c r="BA123" s="239"/>
      <c r="BB123" s="239"/>
      <c r="BC123" s="239"/>
      <c r="BD123" s="239"/>
      <c r="BE123" s="239"/>
      <c r="BF123" s="239"/>
      <c r="BG123" s="239"/>
      <c r="BH123" s="239"/>
      <c r="BI123" s="239"/>
      <c r="BJ123" s="239"/>
      <c r="BK123" s="239"/>
      <c r="BL123" s="239"/>
      <c r="BM123" s="239"/>
      <c r="BN123" s="239"/>
      <c r="BO123" s="979" t="s">
        <v>458</v>
      </c>
      <c r="BP123" s="1007"/>
      <c r="BQ123" s="1065">
        <v>124537689</v>
      </c>
      <c r="BR123" s="1066"/>
      <c r="BS123" s="1066"/>
      <c r="BT123" s="1066"/>
      <c r="BU123" s="1066"/>
      <c r="BV123" s="1066">
        <v>118810580</v>
      </c>
      <c r="BW123" s="1066"/>
      <c r="BX123" s="1066"/>
      <c r="BY123" s="1066"/>
      <c r="BZ123" s="1066"/>
      <c r="CA123" s="1066">
        <v>109442214</v>
      </c>
      <c r="CB123" s="1066"/>
      <c r="CC123" s="1066"/>
      <c r="CD123" s="1066"/>
      <c r="CE123" s="1066"/>
      <c r="CF123" s="1003"/>
      <c r="CG123" s="1004"/>
      <c r="CH123" s="1004"/>
      <c r="CI123" s="1004"/>
      <c r="CJ123" s="1005"/>
      <c r="CK123" s="1011"/>
      <c r="CL123" s="1012"/>
      <c r="CM123" s="1012"/>
      <c r="CN123" s="1012"/>
      <c r="CO123" s="1013"/>
      <c r="CP123" s="1021" t="s">
        <v>151</v>
      </c>
      <c r="CQ123" s="1022"/>
      <c r="CR123" s="1022"/>
      <c r="CS123" s="1022"/>
      <c r="CT123" s="1022"/>
      <c r="CU123" s="1022"/>
      <c r="CV123" s="1022"/>
      <c r="CW123" s="1022"/>
      <c r="CX123" s="1022"/>
      <c r="CY123" s="1022"/>
      <c r="CZ123" s="1022"/>
      <c r="DA123" s="1022"/>
      <c r="DB123" s="1022"/>
      <c r="DC123" s="1022"/>
      <c r="DD123" s="1022"/>
      <c r="DE123" s="1022"/>
      <c r="DF123" s="1023"/>
      <c r="DG123" s="960">
        <v>1514793</v>
      </c>
      <c r="DH123" s="961"/>
      <c r="DI123" s="961"/>
      <c r="DJ123" s="961"/>
      <c r="DK123" s="962"/>
      <c r="DL123" s="963">
        <v>1715418</v>
      </c>
      <c r="DM123" s="961"/>
      <c r="DN123" s="961"/>
      <c r="DO123" s="961"/>
      <c r="DP123" s="962"/>
      <c r="DQ123" s="963">
        <v>1620150</v>
      </c>
      <c r="DR123" s="961"/>
      <c r="DS123" s="961"/>
      <c r="DT123" s="961"/>
      <c r="DU123" s="962"/>
      <c r="DV123" s="964">
        <v>2.7</v>
      </c>
      <c r="DW123" s="965"/>
      <c r="DX123" s="965"/>
      <c r="DY123" s="965"/>
      <c r="DZ123" s="966"/>
    </row>
    <row r="124" spans="1:130" s="218" customFormat="1" ht="26.25" customHeight="1" thickBot="1" x14ac:dyDescent="0.2">
      <c r="A124" s="1059"/>
      <c r="B124" s="951"/>
      <c r="C124" s="924" t="s">
        <v>447</v>
      </c>
      <c r="D124" s="925"/>
      <c r="E124" s="925"/>
      <c r="F124" s="925"/>
      <c r="G124" s="925"/>
      <c r="H124" s="925"/>
      <c r="I124" s="925"/>
      <c r="J124" s="925"/>
      <c r="K124" s="925"/>
      <c r="L124" s="925"/>
      <c r="M124" s="925"/>
      <c r="N124" s="925"/>
      <c r="O124" s="925"/>
      <c r="P124" s="925"/>
      <c r="Q124" s="925"/>
      <c r="R124" s="925"/>
      <c r="S124" s="925"/>
      <c r="T124" s="925"/>
      <c r="U124" s="925"/>
      <c r="V124" s="925"/>
      <c r="W124" s="925"/>
      <c r="X124" s="925"/>
      <c r="Y124" s="925"/>
      <c r="Z124" s="926"/>
      <c r="AA124" s="960" t="s">
        <v>123</v>
      </c>
      <c r="AB124" s="961"/>
      <c r="AC124" s="961"/>
      <c r="AD124" s="961"/>
      <c r="AE124" s="962"/>
      <c r="AF124" s="963" t="s">
        <v>123</v>
      </c>
      <c r="AG124" s="961"/>
      <c r="AH124" s="961"/>
      <c r="AI124" s="961"/>
      <c r="AJ124" s="962"/>
      <c r="AK124" s="963" t="s">
        <v>123</v>
      </c>
      <c r="AL124" s="961"/>
      <c r="AM124" s="961"/>
      <c r="AN124" s="961"/>
      <c r="AO124" s="962"/>
      <c r="AP124" s="964" t="s">
        <v>123</v>
      </c>
      <c r="AQ124" s="965"/>
      <c r="AR124" s="965"/>
      <c r="AS124" s="965"/>
      <c r="AT124" s="966"/>
      <c r="AU124" s="1061" t="s">
        <v>459</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77.599999999999994</v>
      </c>
      <c r="BR124" s="1029"/>
      <c r="BS124" s="1029"/>
      <c r="BT124" s="1029"/>
      <c r="BU124" s="1029"/>
      <c r="BV124" s="1029">
        <v>79.7</v>
      </c>
      <c r="BW124" s="1029"/>
      <c r="BX124" s="1029"/>
      <c r="BY124" s="1029"/>
      <c r="BZ124" s="1029"/>
      <c r="CA124" s="1029">
        <v>81.599999999999994</v>
      </c>
      <c r="CB124" s="1029"/>
      <c r="CC124" s="1029"/>
      <c r="CD124" s="1029"/>
      <c r="CE124" s="1029"/>
      <c r="CF124" s="1030"/>
      <c r="CG124" s="1031"/>
      <c r="CH124" s="1031"/>
      <c r="CI124" s="1031"/>
      <c r="CJ124" s="1032"/>
      <c r="CK124" s="1014"/>
      <c r="CL124" s="1014"/>
      <c r="CM124" s="1014"/>
      <c r="CN124" s="1014"/>
      <c r="CO124" s="1015"/>
      <c r="CP124" s="1021" t="s">
        <v>460</v>
      </c>
      <c r="CQ124" s="1022"/>
      <c r="CR124" s="1022"/>
      <c r="CS124" s="1022"/>
      <c r="CT124" s="1022"/>
      <c r="CU124" s="1022"/>
      <c r="CV124" s="1022"/>
      <c r="CW124" s="1022"/>
      <c r="CX124" s="1022"/>
      <c r="CY124" s="1022"/>
      <c r="CZ124" s="1022"/>
      <c r="DA124" s="1022"/>
      <c r="DB124" s="1022"/>
      <c r="DC124" s="1022"/>
      <c r="DD124" s="1022"/>
      <c r="DE124" s="1022"/>
      <c r="DF124" s="1023"/>
      <c r="DG124" s="1006">
        <v>1137438</v>
      </c>
      <c r="DH124" s="988"/>
      <c r="DI124" s="988"/>
      <c r="DJ124" s="988"/>
      <c r="DK124" s="989"/>
      <c r="DL124" s="987">
        <v>916711</v>
      </c>
      <c r="DM124" s="988"/>
      <c r="DN124" s="988"/>
      <c r="DO124" s="988"/>
      <c r="DP124" s="989"/>
      <c r="DQ124" s="987">
        <v>1745777</v>
      </c>
      <c r="DR124" s="988"/>
      <c r="DS124" s="988"/>
      <c r="DT124" s="988"/>
      <c r="DU124" s="989"/>
      <c r="DV124" s="990">
        <v>2.9</v>
      </c>
      <c r="DW124" s="991"/>
      <c r="DX124" s="991"/>
      <c r="DY124" s="991"/>
      <c r="DZ124" s="992"/>
    </row>
    <row r="125" spans="1:130" s="218" customFormat="1" ht="26.25" customHeight="1" x14ac:dyDescent="0.15">
      <c r="A125" s="1059"/>
      <c r="B125" s="951"/>
      <c r="C125" s="924" t="s">
        <v>449</v>
      </c>
      <c r="D125" s="925"/>
      <c r="E125" s="925"/>
      <c r="F125" s="925"/>
      <c r="G125" s="925"/>
      <c r="H125" s="925"/>
      <c r="I125" s="925"/>
      <c r="J125" s="925"/>
      <c r="K125" s="925"/>
      <c r="L125" s="925"/>
      <c r="M125" s="925"/>
      <c r="N125" s="925"/>
      <c r="O125" s="925"/>
      <c r="P125" s="925"/>
      <c r="Q125" s="925"/>
      <c r="R125" s="925"/>
      <c r="S125" s="925"/>
      <c r="T125" s="925"/>
      <c r="U125" s="925"/>
      <c r="V125" s="925"/>
      <c r="W125" s="925"/>
      <c r="X125" s="925"/>
      <c r="Y125" s="925"/>
      <c r="Z125" s="926"/>
      <c r="AA125" s="960" t="s">
        <v>123</v>
      </c>
      <c r="AB125" s="961"/>
      <c r="AC125" s="961"/>
      <c r="AD125" s="961"/>
      <c r="AE125" s="962"/>
      <c r="AF125" s="963" t="s">
        <v>123</v>
      </c>
      <c r="AG125" s="961"/>
      <c r="AH125" s="961"/>
      <c r="AI125" s="961"/>
      <c r="AJ125" s="962"/>
      <c r="AK125" s="963" t="s">
        <v>123</v>
      </c>
      <c r="AL125" s="961"/>
      <c r="AM125" s="961"/>
      <c r="AN125" s="961"/>
      <c r="AO125" s="962"/>
      <c r="AP125" s="964" t="s">
        <v>123</v>
      </c>
      <c r="AQ125" s="965"/>
      <c r="AR125" s="965"/>
      <c r="AS125" s="965"/>
      <c r="AT125" s="96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4" t="s">
        <v>461</v>
      </c>
      <c r="CL125" s="1009"/>
      <c r="CM125" s="1009"/>
      <c r="CN125" s="1009"/>
      <c r="CO125" s="1010"/>
      <c r="CP125" s="931" t="s">
        <v>462</v>
      </c>
      <c r="CQ125" s="899"/>
      <c r="CR125" s="899"/>
      <c r="CS125" s="899"/>
      <c r="CT125" s="899"/>
      <c r="CU125" s="899"/>
      <c r="CV125" s="899"/>
      <c r="CW125" s="899"/>
      <c r="CX125" s="899"/>
      <c r="CY125" s="899"/>
      <c r="CZ125" s="899"/>
      <c r="DA125" s="899"/>
      <c r="DB125" s="899"/>
      <c r="DC125" s="899"/>
      <c r="DD125" s="899"/>
      <c r="DE125" s="899"/>
      <c r="DF125" s="900"/>
      <c r="DG125" s="932" t="s">
        <v>123</v>
      </c>
      <c r="DH125" s="933"/>
      <c r="DI125" s="933"/>
      <c r="DJ125" s="933"/>
      <c r="DK125" s="933"/>
      <c r="DL125" s="933" t="s">
        <v>123</v>
      </c>
      <c r="DM125" s="933"/>
      <c r="DN125" s="933"/>
      <c r="DO125" s="933"/>
      <c r="DP125" s="933"/>
      <c r="DQ125" s="933" t="s">
        <v>123</v>
      </c>
      <c r="DR125" s="933"/>
      <c r="DS125" s="933"/>
      <c r="DT125" s="933"/>
      <c r="DU125" s="933"/>
      <c r="DV125" s="934" t="s">
        <v>123</v>
      </c>
      <c r="DW125" s="934"/>
      <c r="DX125" s="934"/>
      <c r="DY125" s="934"/>
      <c r="DZ125" s="935"/>
    </row>
    <row r="126" spans="1:130" s="218" customFormat="1" ht="26.25" customHeight="1" thickBot="1" x14ac:dyDescent="0.2">
      <c r="A126" s="1059"/>
      <c r="B126" s="951"/>
      <c r="C126" s="924" t="s">
        <v>451</v>
      </c>
      <c r="D126" s="925"/>
      <c r="E126" s="925"/>
      <c r="F126" s="925"/>
      <c r="G126" s="925"/>
      <c r="H126" s="925"/>
      <c r="I126" s="925"/>
      <c r="J126" s="925"/>
      <c r="K126" s="925"/>
      <c r="L126" s="925"/>
      <c r="M126" s="925"/>
      <c r="N126" s="925"/>
      <c r="O126" s="925"/>
      <c r="P126" s="925"/>
      <c r="Q126" s="925"/>
      <c r="R126" s="925"/>
      <c r="S126" s="925"/>
      <c r="T126" s="925"/>
      <c r="U126" s="925"/>
      <c r="V126" s="925"/>
      <c r="W126" s="925"/>
      <c r="X126" s="925"/>
      <c r="Y126" s="925"/>
      <c r="Z126" s="926"/>
      <c r="AA126" s="960" t="s">
        <v>123</v>
      </c>
      <c r="AB126" s="961"/>
      <c r="AC126" s="961"/>
      <c r="AD126" s="961"/>
      <c r="AE126" s="962"/>
      <c r="AF126" s="963" t="s">
        <v>123</v>
      </c>
      <c r="AG126" s="961"/>
      <c r="AH126" s="961"/>
      <c r="AI126" s="961"/>
      <c r="AJ126" s="962"/>
      <c r="AK126" s="963" t="s">
        <v>123</v>
      </c>
      <c r="AL126" s="961"/>
      <c r="AM126" s="961"/>
      <c r="AN126" s="961"/>
      <c r="AO126" s="962"/>
      <c r="AP126" s="964" t="s">
        <v>123</v>
      </c>
      <c r="AQ126" s="965"/>
      <c r="AR126" s="965"/>
      <c r="AS126" s="965"/>
      <c r="AT126" s="96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5"/>
      <c r="CL126" s="1012"/>
      <c r="CM126" s="1012"/>
      <c r="CN126" s="1012"/>
      <c r="CO126" s="1013"/>
      <c r="CP126" s="924" t="s">
        <v>463</v>
      </c>
      <c r="CQ126" s="925"/>
      <c r="CR126" s="925"/>
      <c r="CS126" s="925"/>
      <c r="CT126" s="925"/>
      <c r="CU126" s="925"/>
      <c r="CV126" s="925"/>
      <c r="CW126" s="925"/>
      <c r="CX126" s="925"/>
      <c r="CY126" s="925"/>
      <c r="CZ126" s="925"/>
      <c r="DA126" s="925"/>
      <c r="DB126" s="925"/>
      <c r="DC126" s="925"/>
      <c r="DD126" s="925"/>
      <c r="DE126" s="925"/>
      <c r="DF126" s="926"/>
      <c r="DG126" s="927" t="s">
        <v>123</v>
      </c>
      <c r="DH126" s="928"/>
      <c r="DI126" s="928"/>
      <c r="DJ126" s="928"/>
      <c r="DK126" s="928"/>
      <c r="DL126" s="928" t="s">
        <v>123</v>
      </c>
      <c r="DM126" s="928"/>
      <c r="DN126" s="928"/>
      <c r="DO126" s="928"/>
      <c r="DP126" s="928"/>
      <c r="DQ126" s="928" t="s">
        <v>123</v>
      </c>
      <c r="DR126" s="928"/>
      <c r="DS126" s="928"/>
      <c r="DT126" s="928"/>
      <c r="DU126" s="928"/>
      <c r="DV126" s="929" t="s">
        <v>123</v>
      </c>
      <c r="DW126" s="929"/>
      <c r="DX126" s="929"/>
      <c r="DY126" s="929"/>
      <c r="DZ126" s="930"/>
    </row>
    <row r="127" spans="1:130" s="218" customFormat="1" ht="26.25" customHeight="1" x14ac:dyDescent="0.15">
      <c r="A127" s="1060"/>
      <c r="B127" s="953"/>
      <c r="C127" s="975" t="s">
        <v>464</v>
      </c>
      <c r="D127" s="967"/>
      <c r="E127" s="967"/>
      <c r="F127" s="967"/>
      <c r="G127" s="967"/>
      <c r="H127" s="967"/>
      <c r="I127" s="967"/>
      <c r="J127" s="967"/>
      <c r="K127" s="967"/>
      <c r="L127" s="967"/>
      <c r="M127" s="967"/>
      <c r="N127" s="967"/>
      <c r="O127" s="967"/>
      <c r="P127" s="967"/>
      <c r="Q127" s="967"/>
      <c r="R127" s="967"/>
      <c r="S127" s="967"/>
      <c r="T127" s="967"/>
      <c r="U127" s="967"/>
      <c r="V127" s="967"/>
      <c r="W127" s="967"/>
      <c r="X127" s="967"/>
      <c r="Y127" s="967"/>
      <c r="Z127" s="968"/>
      <c r="AA127" s="960">
        <v>62011</v>
      </c>
      <c r="AB127" s="961"/>
      <c r="AC127" s="961"/>
      <c r="AD127" s="961"/>
      <c r="AE127" s="962"/>
      <c r="AF127" s="963">
        <v>51280</v>
      </c>
      <c r="AG127" s="961"/>
      <c r="AH127" s="961"/>
      <c r="AI127" s="961"/>
      <c r="AJ127" s="962"/>
      <c r="AK127" s="963">
        <v>40130</v>
      </c>
      <c r="AL127" s="961"/>
      <c r="AM127" s="961"/>
      <c r="AN127" s="961"/>
      <c r="AO127" s="962"/>
      <c r="AP127" s="964">
        <v>0.1</v>
      </c>
      <c r="AQ127" s="965"/>
      <c r="AR127" s="965"/>
      <c r="AS127" s="965"/>
      <c r="AT127" s="966"/>
      <c r="AU127" s="220"/>
      <c r="AV127" s="220"/>
      <c r="AW127" s="220"/>
      <c r="AX127" s="1033" t="s">
        <v>465</v>
      </c>
      <c r="AY127" s="1034"/>
      <c r="AZ127" s="1034"/>
      <c r="BA127" s="1034"/>
      <c r="BB127" s="1034"/>
      <c r="BC127" s="1034"/>
      <c r="BD127" s="1034"/>
      <c r="BE127" s="1035"/>
      <c r="BF127" s="1036" t="s">
        <v>466</v>
      </c>
      <c r="BG127" s="1034"/>
      <c r="BH127" s="1034"/>
      <c r="BI127" s="1034"/>
      <c r="BJ127" s="1034"/>
      <c r="BK127" s="1034"/>
      <c r="BL127" s="1035"/>
      <c r="BM127" s="1036" t="s">
        <v>467</v>
      </c>
      <c r="BN127" s="1034"/>
      <c r="BO127" s="1034"/>
      <c r="BP127" s="1034"/>
      <c r="BQ127" s="1034"/>
      <c r="BR127" s="1034"/>
      <c r="BS127" s="1035"/>
      <c r="BT127" s="1036" t="s">
        <v>468</v>
      </c>
      <c r="BU127" s="1034"/>
      <c r="BV127" s="1034"/>
      <c r="BW127" s="1034"/>
      <c r="BX127" s="1034"/>
      <c r="BY127" s="1034"/>
      <c r="BZ127" s="1057"/>
      <c r="CA127" s="220"/>
      <c r="CB127" s="220"/>
      <c r="CC127" s="220"/>
      <c r="CD127" s="243"/>
      <c r="CE127" s="243"/>
      <c r="CF127" s="243"/>
      <c r="CG127" s="220"/>
      <c r="CH127" s="220"/>
      <c r="CI127" s="220"/>
      <c r="CJ127" s="242"/>
      <c r="CK127" s="1025"/>
      <c r="CL127" s="1012"/>
      <c r="CM127" s="1012"/>
      <c r="CN127" s="1012"/>
      <c r="CO127" s="1013"/>
      <c r="CP127" s="924" t="s">
        <v>469</v>
      </c>
      <c r="CQ127" s="925"/>
      <c r="CR127" s="925"/>
      <c r="CS127" s="925"/>
      <c r="CT127" s="925"/>
      <c r="CU127" s="925"/>
      <c r="CV127" s="925"/>
      <c r="CW127" s="925"/>
      <c r="CX127" s="925"/>
      <c r="CY127" s="925"/>
      <c r="CZ127" s="925"/>
      <c r="DA127" s="925"/>
      <c r="DB127" s="925"/>
      <c r="DC127" s="925"/>
      <c r="DD127" s="925"/>
      <c r="DE127" s="925"/>
      <c r="DF127" s="926"/>
      <c r="DG127" s="927" t="s">
        <v>123</v>
      </c>
      <c r="DH127" s="928"/>
      <c r="DI127" s="928"/>
      <c r="DJ127" s="928"/>
      <c r="DK127" s="928"/>
      <c r="DL127" s="928" t="s">
        <v>123</v>
      </c>
      <c r="DM127" s="928"/>
      <c r="DN127" s="928"/>
      <c r="DO127" s="928"/>
      <c r="DP127" s="928"/>
      <c r="DQ127" s="928" t="s">
        <v>123</v>
      </c>
      <c r="DR127" s="928"/>
      <c r="DS127" s="928"/>
      <c r="DT127" s="928"/>
      <c r="DU127" s="928"/>
      <c r="DV127" s="929" t="s">
        <v>123</v>
      </c>
      <c r="DW127" s="929"/>
      <c r="DX127" s="929"/>
      <c r="DY127" s="929"/>
      <c r="DZ127" s="930"/>
    </row>
    <row r="128" spans="1:130" s="218" customFormat="1" ht="26.25" customHeight="1" thickBot="1" x14ac:dyDescent="0.2">
      <c r="A128" s="1043" t="s">
        <v>470</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471</v>
      </c>
      <c r="X128" s="1045"/>
      <c r="Y128" s="1045"/>
      <c r="Z128" s="1046"/>
      <c r="AA128" s="1047">
        <v>217876</v>
      </c>
      <c r="AB128" s="1048"/>
      <c r="AC128" s="1048"/>
      <c r="AD128" s="1048"/>
      <c r="AE128" s="1049"/>
      <c r="AF128" s="1050">
        <v>151259</v>
      </c>
      <c r="AG128" s="1048"/>
      <c r="AH128" s="1048"/>
      <c r="AI128" s="1048"/>
      <c r="AJ128" s="1049"/>
      <c r="AK128" s="1050">
        <v>180008</v>
      </c>
      <c r="AL128" s="1048"/>
      <c r="AM128" s="1048"/>
      <c r="AN128" s="1048"/>
      <c r="AO128" s="1049"/>
      <c r="AP128" s="1051"/>
      <c r="AQ128" s="1052"/>
      <c r="AR128" s="1052"/>
      <c r="AS128" s="1052"/>
      <c r="AT128" s="1053"/>
      <c r="AU128" s="220"/>
      <c r="AV128" s="220"/>
      <c r="AW128" s="220"/>
      <c r="AX128" s="898" t="s">
        <v>472</v>
      </c>
      <c r="AY128" s="899"/>
      <c r="AZ128" s="899"/>
      <c r="BA128" s="899"/>
      <c r="BB128" s="899"/>
      <c r="BC128" s="899"/>
      <c r="BD128" s="899"/>
      <c r="BE128" s="900"/>
      <c r="BF128" s="1054" t="s">
        <v>123</v>
      </c>
      <c r="BG128" s="1055"/>
      <c r="BH128" s="1055"/>
      <c r="BI128" s="1055"/>
      <c r="BJ128" s="1055"/>
      <c r="BK128" s="1055"/>
      <c r="BL128" s="1056"/>
      <c r="BM128" s="1054">
        <v>11.25</v>
      </c>
      <c r="BN128" s="1055"/>
      <c r="BO128" s="1055"/>
      <c r="BP128" s="1055"/>
      <c r="BQ128" s="1055"/>
      <c r="BR128" s="1055"/>
      <c r="BS128" s="1056"/>
      <c r="BT128" s="1054">
        <v>20</v>
      </c>
      <c r="BU128" s="1055"/>
      <c r="BV128" s="1055"/>
      <c r="BW128" s="1055"/>
      <c r="BX128" s="1055"/>
      <c r="BY128" s="1055"/>
      <c r="BZ128" s="1078"/>
      <c r="CA128" s="243"/>
      <c r="CB128" s="243"/>
      <c r="CC128" s="243"/>
      <c r="CD128" s="243"/>
      <c r="CE128" s="243"/>
      <c r="CF128" s="243"/>
      <c r="CG128" s="220"/>
      <c r="CH128" s="220"/>
      <c r="CI128" s="220"/>
      <c r="CJ128" s="242"/>
      <c r="CK128" s="1026"/>
      <c r="CL128" s="1027"/>
      <c r="CM128" s="1027"/>
      <c r="CN128" s="1027"/>
      <c r="CO128" s="1028"/>
      <c r="CP128" s="1037" t="s">
        <v>473</v>
      </c>
      <c r="CQ128" s="726"/>
      <c r="CR128" s="726"/>
      <c r="CS128" s="726"/>
      <c r="CT128" s="726"/>
      <c r="CU128" s="726"/>
      <c r="CV128" s="726"/>
      <c r="CW128" s="726"/>
      <c r="CX128" s="726"/>
      <c r="CY128" s="726"/>
      <c r="CZ128" s="726"/>
      <c r="DA128" s="726"/>
      <c r="DB128" s="726"/>
      <c r="DC128" s="726"/>
      <c r="DD128" s="726"/>
      <c r="DE128" s="726"/>
      <c r="DF128" s="1038"/>
      <c r="DG128" s="1039" t="s">
        <v>123</v>
      </c>
      <c r="DH128" s="1040"/>
      <c r="DI128" s="1040"/>
      <c r="DJ128" s="1040"/>
      <c r="DK128" s="1040"/>
      <c r="DL128" s="1040" t="s">
        <v>123</v>
      </c>
      <c r="DM128" s="1040"/>
      <c r="DN128" s="1040"/>
      <c r="DO128" s="1040"/>
      <c r="DP128" s="1040"/>
      <c r="DQ128" s="1040" t="s">
        <v>123</v>
      </c>
      <c r="DR128" s="1040"/>
      <c r="DS128" s="1040"/>
      <c r="DT128" s="1040"/>
      <c r="DU128" s="1040"/>
      <c r="DV128" s="1041" t="s">
        <v>123</v>
      </c>
      <c r="DW128" s="1041"/>
      <c r="DX128" s="1041"/>
      <c r="DY128" s="1041"/>
      <c r="DZ128" s="1042"/>
    </row>
    <row r="129" spans="1:131" s="218" customFormat="1" ht="26.25" customHeight="1" x14ac:dyDescent="0.15">
      <c r="A129" s="936" t="s">
        <v>103</v>
      </c>
      <c r="B129" s="937"/>
      <c r="C129" s="937"/>
      <c r="D129" s="937"/>
      <c r="E129" s="937"/>
      <c r="F129" s="937"/>
      <c r="G129" s="937"/>
      <c r="H129" s="937"/>
      <c r="I129" s="937"/>
      <c r="J129" s="937"/>
      <c r="K129" s="937"/>
      <c r="L129" s="937"/>
      <c r="M129" s="937"/>
      <c r="N129" s="937"/>
      <c r="O129" s="937"/>
      <c r="P129" s="937"/>
      <c r="Q129" s="937"/>
      <c r="R129" s="937"/>
      <c r="S129" s="937"/>
      <c r="T129" s="937"/>
      <c r="U129" s="937"/>
      <c r="V129" s="937"/>
      <c r="W129" s="1072" t="s">
        <v>474</v>
      </c>
      <c r="X129" s="1073"/>
      <c r="Y129" s="1073"/>
      <c r="Z129" s="1074"/>
      <c r="AA129" s="960">
        <v>68037049</v>
      </c>
      <c r="AB129" s="961"/>
      <c r="AC129" s="961"/>
      <c r="AD129" s="961"/>
      <c r="AE129" s="962"/>
      <c r="AF129" s="963">
        <v>68981617</v>
      </c>
      <c r="AG129" s="961"/>
      <c r="AH129" s="961"/>
      <c r="AI129" s="961"/>
      <c r="AJ129" s="962"/>
      <c r="AK129" s="963">
        <v>70088211</v>
      </c>
      <c r="AL129" s="961"/>
      <c r="AM129" s="961"/>
      <c r="AN129" s="961"/>
      <c r="AO129" s="962"/>
      <c r="AP129" s="1075"/>
      <c r="AQ129" s="1076"/>
      <c r="AR129" s="1076"/>
      <c r="AS129" s="1076"/>
      <c r="AT129" s="1077"/>
      <c r="AU129" s="221"/>
      <c r="AV129" s="221"/>
      <c r="AW129" s="221"/>
      <c r="AX129" s="1067" t="s">
        <v>475</v>
      </c>
      <c r="AY129" s="925"/>
      <c r="AZ129" s="925"/>
      <c r="BA129" s="925"/>
      <c r="BB129" s="925"/>
      <c r="BC129" s="925"/>
      <c r="BD129" s="925"/>
      <c r="BE129" s="926"/>
      <c r="BF129" s="1068" t="s">
        <v>123</v>
      </c>
      <c r="BG129" s="1069"/>
      <c r="BH129" s="1069"/>
      <c r="BI129" s="1069"/>
      <c r="BJ129" s="1069"/>
      <c r="BK129" s="1069"/>
      <c r="BL129" s="1070"/>
      <c r="BM129" s="1068">
        <v>16.25</v>
      </c>
      <c r="BN129" s="1069"/>
      <c r="BO129" s="1069"/>
      <c r="BP129" s="1069"/>
      <c r="BQ129" s="1069"/>
      <c r="BR129" s="1069"/>
      <c r="BS129" s="1070"/>
      <c r="BT129" s="1068">
        <v>30</v>
      </c>
      <c r="BU129" s="1069"/>
      <c r="BV129" s="1069"/>
      <c r="BW129" s="1069"/>
      <c r="BX129" s="1069"/>
      <c r="BY129" s="1069"/>
      <c r="BZ129" s="1071"/>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6" t="s">
        <v>476</v>
      </c>
      <c r="B130" s="937"/>
      <c r="C130" s="937"/>
      <c r="D130" s="937"/>
      <c r="E130" s="937"/>
      <c r="F130" s="937"/>
      <c r="G130" s="937"/>
      <c r="H130" s="937"/>
      <c r="I130" s="937"/>
      <c r="J130" s="937"/>
      <c r="K130" s="937"/>
      <c r="L130" s="937"/>
      <c r="M130" s="937"/>
      <c r="N130" s="937"/>
      <c r="O130" s="937"/>
      <c r="P130" s="937"/>
      <c r="Q130" s="937"/>
      <c r="R130" s="937"/>
      <c r="S130" s="937"/>
      <c r="T130" s="937"/>
      <c r="U130" s="937"/>
      <c r="V130" s="937"/>
      <c r="W130" s="1072" t="s">
        <v>477</v>
      </c>
      <c r="X130" s="1073"/>
      <c r="Y130" s="1073"/>
      <c r="Z130" s="1074"/>
      <c r="AA130" s="960">
        <v>9476619</v>
      </c>
      <c r="AB130" s="961"/>
      <c r="AC130" s="961"/>
      <c r="AD130" s="961"/>
      <c r="AE130" s="962"/>
      <c r="AF130" s="963">
        <v>9664547</v>
      </c>
      <c r="AG130" s="961"/>
      <c r="AH130" s="961"/>
      <c r="AI130" s="961"/>
      <c r="AJ130" s="962"/>
      <c r="AK130" s="963">
        <v>9606814</v>
      </c>
      <c r="AL130" s="961"/>
      <c r="AM130" s="961"/>
      <c r="AN130" s="961"/>
      <c r="AO130" s="962"/>
      <c r="AP130" s="1075"/>
      <c r="AQ130" s="1076"/>
      <c r="AR130" s="1076"/>
      <c r="AS130" s="1076"/>
      <c r="AT130" s="1077"/>
      <c r="AU130" s="221"/>
      <c r="AV130" s="221"/>
      <c r="AW130" s="221"/>
      <c r="AX130" s="1067" t="s">
        <v>478</v>
      </c>
      <c r="AY130" s="925"/>
      <c r="AZ130" s="925"/>
      <c r="BA130" s="925"/>
      <c r="BB130" s="925"/>
      <c r="BC130" s="925"/>
      <c r="BD130" s="925"/>
      <c r="BE130" s="926"/>
      <c r="BF130" s="1103">
        <v>10.9</v>
      </c>
      <c r="BG130" s="1104"/>
      <c r="BH130" s="1104"/>
      <c r="BI130" s="1104"/>
      <c r="BJ130" s="1104"/>
      <c r="BK130" s="1104"/>
      <c r="BL130" s="1105"/>
      <c r="BM130" s="1103">
        <v>25</v>
      </c>
      <c r="BN130" s="1104"/>
      <c r="BO130" s="1104"/>
      <c r="BP130" s="1104"/>
      <c r="BQ130" s="1104"/>
      <c r="BR130" s="1104"/>
      <c r="BS130" s="1105"/>
      <c r="BT130" s="1103">
        <v>35</v>
      </c>
      <c r="BU130" s="1104"/>
      <c r="BV130" s="1104"/>
      <c r="BW130" s="1104"/>
      <c r="BX130" s="1104"/>
      <c r="BY130" s="1104"/>
      <c r="BZ130" s="1106"/>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7"/>
      <c r="B131" s="1108"/>
      <c r="C131" s="1108"/>
      <c r="D131" s="1108"/>
      <c r="E131" s="1108"/>
      <c r="F131" s="1108"/>
      <c r="G131" s="1108"/>
      <c r="H131" s="1108"/>
      <c r="I131" s="1108"/>
      <c r="J131" s="1108"/>
      <c r="K131" s="1108"/>
      <c r="L131" s="1108"/>
      <c r="M131" s="1108"/>
      <c r="N131" s="1108"/>
      <c r="O131" s="1108"/>
      <c r="P131" s="1108"/>
      <c r="Q131" s="1108"/>
      <c r="R131" s="1108"/>
      <c r="S131" s="1108"/>
      <c r="T131" s="1108"/>
      <c r="U131" s="1108"/>
      <c r="V131" s="1108"/>
      <c r="W131" s="1109" t="s">
        <v>479</v>
      </c>
      <c r="X131" s="1110"/>
      <c r="Y131" s="1110"/>
      <c r="Z131" s="1111"/>
      <c r="AA131" s="1006">
        <v>58560430</v>
      </c>
      <c r="AB131" s="988"/>
      <c r="AC131" s="988"/>
      <c r="AD131" s="988"/>
      <c r="AE131" s="989"/>
      <c r="AF131" s="987">
        <v>59317070</v>
      </c>
      <c r="AG131" s="988"/>
      <c r="AH131" s="988"/>
      <c r="AI131" s="988"/>
      <c r="AJ131" s="989"/>
      <c r="AK131" s="987">
        <v>60481397</v>
      </c>
      <c r="AL131" s="988"/>
      <c r="AM131" s="988"/>
      <c r="AN131" s="988"/>
      <c r="AO131" s="989"/>
      <c r="AP131" s="1112"/>
      <c r="AQ131" s="1113"/>
      <c r="AR131" s="1113"/>
      <c r="AS131" s="1113"/>
      <c r="AT131" s="1114"/>
      <c r="AU131" s="221"/>
      <c r="AV131" s="221"/>
      <c r="AW131" s="221"/>
      <c r="AX131" s="1085" t="s">
        <v>480</v>
      </c>
      <c r="AY131" s="726"/>
      <c r="AZ131" s="726"/>
      <c r="BA131" s="726"/>
      <c r="BB131" s="726"/>
      <c r="BC131" s="726"/>
      <c r="BD131" s="726"/>
      <c r="BE131" s="1038"/>
      <c r="BF131" s="1086">
        <v>81.599999999999994</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2" t="s">
        <v>481</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482</v>
      </c>
      <c r="W132" s="1096"/>
      <c r="X132" s="1096"/>
      <c r="Y132" s="1096"/>
      <c r="Z132" s="1097"/>
      <c r="AA132" s="1098">
        <v>11.23448376</v>
      </c>
      <c r="AB132" s="1099"/>
      <c r="AC132" s="1099"/>
      <c r="AD132" s="1099"/>
      <c r="AE132" s="1100"/>
      <c r="AF132" s="1101">
        <v>10.8293734</v>
      </c>
      <c r="AG132" s="1099"/>
      <c r="AH132" s="1099"/>
      <c r="AI132" s="1099"/>
      <c r="AJ132" s="1100"/>
      <c r="AK132" s="1101">
        <v>10.68022949</v>
      </c>
      <c r="AL132" s="1099"/>
      <c r="AM132" s="1099"/>
      <c r="AN132" s="1099"/>
      <c r="AO132" s="1100"/>
      <c r="AP132" s="1003"/>
      <c r="AQ132" s="1004"/>
      <c r="AR132" s="1004"/>
      <c r="AS132" s="1004"/>
      <c r="AT132" s="1102"/>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079" t="s">
        <v>483</v>
      </c>
      <c r="W133" s="1079"/>
      <c r="X133" s="1079"/>
      <c r="Y133" s="1079"/>
      <c r="Z133" s="1080"/>
      <c r="AA133" s="1081">
        <v>12.1</v>
      </c>
      <c r="AB133" s="1082"/>
      <c r="AC133" s="1082"/>
      <c r="AD133" s="1082"/>
      <c r="AE133" s="1083"/>
      <c r="AF133" s="1081">
        <v>11.3</v>
      </c>
      <c r="AG133" s="1082"/>
      <c r="AH133" s="1082"/>
      <c r="AI133" s="1082"/>
      <c r="AJ133" s="1083"/>
      <c r="AK133" s="1081">
        <v>10.9</v>
      </c>
      <c r="AL133" s="1082"/>
      <c r="AM133" s="1082"/>
      <c r="AN133" s="1082"/>
      <c r="AO133" s="1083"/>
      <c r="AP133" s="1030"/>
      <c r="AQ133" s="1031"/>
      <c r="AR133" s="1031"/>
      <c r="AS133" s="1031"/>
      <c r="AT133" s="108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dUnOUW6Zx9OJxDj+aTUOLQKoW8bIholerCmH2qS62tUrYRgcMUgHM07Z7IUX4RI+dISjtPw/gvK88khf+g54g==" saltValue="Op9NJCLV3rolN9lXiFBC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AP63:AT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9" zoomScale="70" zoomScaleNormal="85" zoomScaleSheetLayoutView="70" workbookViewId="0">
      <selection activeCell="CN50" sqref="CN50:CO5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2ybnZQajVulkKh3ZyQIy0WE7kXUoZNaYkUl410DrFbZPzAERz9E2yz5EnrRLWs09BEbiYiRK2S50MRQUvjddmw==" saltValue="4ov/Ga4+hv2LH7Yo6HYxm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70" zoomScaleNormal="70" zoomScaleSheetLayoutView="55" workbookViewId="0">
      <selection activeCell="B18" sqref="B18:M18"/>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oC6vLPyVOovoAQPjVlKXQWmDjwNR2m248D990aS6GRUP3lWydJ7Rb8wOR0msn26xNPu1tDZgqXzExc3X7/3tA==" saltValue="FqlQ8dNLU02kJ+9vQTQMHw==" spinCount="100000" sheet="1" objects="1" scenarios="1"/>
  <dataConsolidate/>
  <phoneticPr fontId="2"/>
  <printOptions horizontalCentered="1" verticalCentered="1"/>
  <pageMargins left="0" right="0" top="0" bottom="0" header="0" footer="0"/>
  <pageSetup paperSize="8" scale="69" orientation="landscape"/>
  <headerFooter alignWithMargins="0">
    <oddFooter>&amp;C&amp;P /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54" workbookViewId="0">
      <selection activeCell="B18" sqref="B18:M18"/>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6" t="s">
        <v>487</v>
      </c>
      <c r="AP7" s="260"/>
      <c r="AQ7" s="261" t="s">
        <v>488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7"/>
      <c r="AP8" s="266" t="s">
        <v>489</v>
      </c>
      <c r="AQ8" s="267" t="s">
        <v>490</v>
      </c>
      <c r="AR8" s="268" t="s">
        <v>491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8" t="s">
        <v>492</v>
      </c>
      <c r="AL9" s="1119"/>
      <c r="AM9" s="1119"/>
      <c r="AN9" s="1120"/>
      <c r="AO9" s="269">
        <v>14748722</v>
      </c>
      <c r="AP9" s="269">
        <v>55970</v>
      </c>
      <c r="AQ9" s="270">
        <v>69190</v>
      </c>
      <c r="AR9" s="271">
        <v>-19.100000000000001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8" t="s">
        <v>493</v>
      </c>
      <c r="AL10" s="1119"/>
      <c r="AM10" s="1119"/>
      <c r="AN10" s="1120"/>
      <c r="AO10" s="272">
        <v>2997145</v>
      </c>
      <c r="AP10" s="272">
        <v>11374</v>
      </c>
      <c r="AQ10" s="273">
        <v>1817</v>
      </c>
      <c r="AR10" s="274">
        <v>526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8" t="s">
        <v>494</v>
      </c>
      <c r="AL11" s="1119"/>
      <c r="AM11" s="1119"/>
      <c r="AN11" s="1120"/>
      <c r="AO11" s="272">
        <v>460713</v>
      </c>
      <c r="AP11" s="272">
        <v>1748</v>
      </c>
      <c r="AQ11" s="273">
        <v>711</v>
      </c>
      <c r="AR11" s="274">
        <v>145.9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8" t="s">
        <v>495</v>
      </c>
      <c r="AL12" s="1119"/>
      <c r="AM12" s="1119"/>
      <c r="AN12" s="1120"/>
      <c r="AO12" s="272" t="s">
        <v>496</v>
      </c>
      <c r="AP12" s="272" t="s">
        <v>496</v>
      </c>
      <c r="AQ12" s="273">
        <v>19</v>
      </c>
      <c r="AR12" s="274" t="s">
        <v>496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8" t="s">
        <v>497</v>
      </c>
      <c r="AL13" s="1119"/>
      <c r="AM13" s="1119"/>
      <c r="AN13" s="1120"/>
      <c r="AO13" s="272">
        <v>617969</v>
      </c>
      <c r="AP13" s="272">
        <v>2345</v>
      </c>
      <c r="AQ13" s="273">
        <v>2094</v>
      </c>
      <c r="AR13" s="274">
        <v>12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8" t="s">
        <v>498</v>
      </c>
      <c r="AL14" s="1119"/>
      <c r="AM14" s="1119"/>
      <c r="AN14" s="1120"/>
      <c r="AO14" s="272">
        <v>305459</v>
      </c>
      <c r="AP14" s="272">
        <v>1159</v>
      </c>
      <c r="AQ14" s="273">
        <v>1351</v>
      </c>
      <c r="AR14" s="274">
        <v>-14.2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1" t="s">
        <v>499</v>
      </c>
      <c r="AL15" s="1122"/>
      <c r="AM15" s="1122"/>
      <c r="AN15" s="1123"/>
      <c r="AO15" s="272">
        <v>-1124855</v>
      </c>
      <c r="AP15" s="272">
        <v>-4269</v>
      </c>
      <c r="AQ15" s="273">
        <v>-3935</v>
      </c>
      <c r="AR15" s="274">
        <v>8.5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1" t="s">
        <v>180</v>
      </c>
      <c r="AL16" s="1122"/>
      <c r="AM16" s="1122"/>
      <c r="AN16" s="1123"/>
      <c r="AO16" s="272">
        <v>18005153</v>
      </c>
      <c r="AP16" s="272">
        <v>68328</v>
      </c>
      <c r="AQ16" s="273">
        <v>71247</v>
      </c>
      <c r="AR16" s="274">
        <v>-4.0999999999999996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4" t="s">
        <v>504</v>
      </c>
      <c r="AL21" s="1125"/>
      <c r="AM21" s="1125"/>
      <c r="AN21" s="1126"/>
      <c r="AO21" s="285">
        <v>5.53</v>
      </c>
      <c r="AP21" s="286">
        <v>6.59</v>
      </c>
      <c r="AQ21" s="287">
        <v>-1.06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4" t="s">
        <v>505</v>
      </c>
      <c r="AL22" s="1125"/>
      <c r="AM22" s="1125"/>
      <c r="AN22" s="1126"/>
      <c r="AO22" s="290">
        <v>96.2</v>
      </c>
      <c r="AP22" s="291">
        <v>99.2</v>
      </c>
      <c r="AQ22" s="292">
        <v>-3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5" t="s">
        <v>506</v>
      </c>
      <c r="B26" s="1115"/>
      <c r="C26" s="1115"/>
      <c r="D26" s="1115"/>
      <c r="E26" s="1115"/>
      <c r="F26" s="1115"/>
      <c r="G26" s="1115"/>
      <c r="H26" s="1115"/>
      <c r="I26" s="1115"/>
      <c r="J26" s="1115"/>
      <c r="K26" s="1115"/>
      <c r="L26" s="1115"/>
      <c r="M26" s="1115"/>
      <c r="N26" s="1115"/>
      <c r="O26" s="1115"/>
      <c r="P26" s="1115"/>
      <c r="Q26" s="1115"/>
      <c r="R26" s="1115"/>
      <c r="S26" s="1115"/>
      <c r="T26" s="1115"/>
      <c r="U26" s="1115"/>
      <c r="V26" s="1115"/>
      <c r="W26" s="1115"/>
      <c r="X26" s="1115"/>
      <c r="Y26" s="1115"/>
      <c r="Z26" s="1115"/>
      <c r="AA26" s="1115"/>
      <c r="AB26" s="1115"/>
      <c r="AC26" s="1115"/>
      <c r="AD26" s="1115"/>
      <c r="AE26" s="1115"/>
      <c r="AF26" s="1115"/>
      <c r="AG26" s="1115"/>
      <c r="AH26" s="1115"/>
      <c r="AI26" s="1115"/>
      <c r="AJ26" s="1115"/>
      <c r="AK26" s="1115"/>
      <c r="AL26" s="1115"/>
      <c r="AM26" s="1115"/>
      <c r="AN26" s="1115"/>
      <c r="AO26" s="1115"/>
      <c r="AP26" s="1115"/>
      <c r="AQ26" s="1115"/>
      <c r="AR26" s="1115"/>
      <c r="AS26" s="1115"/>
      <c r="AT26" s="255"/>
    </row>
    <row r="27" spans="1:46" x14ac:dyDescent="0.15">
      <c r="A27" s="297"/>
      <c r="AO27" s="250"/>
      <c r="AP27" s="250"/>
      <c r="AQ27" s="250"/>
      <c r="AR27" s="250"/>
      <c r="AS27" s="250"/>
      <c r="AT27" s="250"/>
    </row>
    <row r="28" spans="1:46" ht="17.25" x14ac:dyDescent="0.15">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6" t="s">
        <v>487</v>
      </c>
      <c r="AP30" s="260"/>
      <c r="AQ30" s="261" t="s">
        <v>488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7"/>
      <c r="AP31" s="266" t="s">
        <v>489</v>
      </c>
      <c r="AQ31" s="267" t="s">
        <v>490</v>
      </c>
      <c r="AR31" s="268" t="s">
        <v>491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2" t="s">
        <v>509</v>
      </c>
      <c r="AL32" s="1133"/>
      <c r="AM32" s="1133"/>
      <c r="AN32" s="1134"/>
      <c r="AO32" s="300">
        <v>12457079</v>
      </c>
      <c r="AP32" s="300">
        <v>47273</v>
      </c>
      <c r="AQ32" s="301">
        <v>37151</v>
      </c>
      <c r="AR32" s="302">
        <v>27.2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2" t="s">
        <v>510</v>
      </c>
      <c r="AL33" s="1133"/>
      <c r="AM33" s="1133"/>
      <c r="AN33" s="1134"/>
      <c r="AO33" s="300" t="s">
        <v>496</v>
      </c>
      <c r="AP33" s="300" t="s">
        <v>496</v>
      </c>
      <c r="AQ33" s="301">
        <v>1</v>
      </c>
      <c r="AR33" s="302" t="s">
        <v>496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2" t="s">
        <v>511</v>
      </c>
      <c r="AL34" s="1133"/>
      <c r="AM34" s="1133"/>
      <c r="AN34" s="1134"/>
      <c r="AO34" s="300" t="s">
        <v>496</v>
      </c>
      <c r="AP34" s="300" t="s">
        <v>496</v>
      </c>
      <c r="AQ34" s="301">
        <v>48</v>
      </c>
      <c r="AR34" s="302" t="s">
        <v>496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2" t="s">
        <v>512</v>
      </c>
      <c r="AL35" s="1133"/>
      <c r="AM35" s="1133"/>
      <c r="AN35" s="1134"/>
      <c r="AO35" s="300">
        <v>3383296</v>
      </c>
      <c r="AP35" s="300">
        <v>12839</v>
      </c>
      <c r="AQ35" s="301">
        <v>8181</v>
      </c>
      <c r="AR35" s="302">
        <v>56.9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2" t="s">
        <v>513</v>
      </c>
      <c r="AL36" s="1133"/>
      <c r="AM36" s="1133"/>
      <c r="AN36" s="1134"/>
      <c r="AO36" s="300">
        <v>365869</v>
      </c>
      <c r="AP36" s="300">
        <v>1388</v>
      </c>
      <c r="AQ36" s="301">
        <v>473</v>
      </c>
      <c r="AR36" s="302">
        <v>193.4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2" t="s">
        <v>514</v>
      </c>
      <c r="AL37" s="1133"/>
      <c r="AM37" s="1133"/>
      <c r="AN37" s="1134"/>
      <c r="AO37" s="300">
        <v>40130</v>
      </c>
      <c r="AP37" s="300">
        <v>152</v>
      </c>
      <c r="AQ37" s="301">
        <v>499</v>
      </c>
      <c r="AR37" s="302">
        <v>-69.5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5" t="s">
        <v>515</v>
      </c>
      <c r="AL38" s="1136"/>
      <c r="AM38" s="1136"/>
      <c r="AN38" s="1137"/>
      <c r="AO38" s="303" t="s">
        <v>496</v>
      </c>
      <c r="AP38" s="303" t="s">
        <v>496</v>
      </c>
      <c r="AQ38" s="304">
        <v>1</v>
      </c>
      <c r="AR38" s="292" t="s">
        <v>496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5" t="s">
        <v>516</v>
      </c>
      <c r="AL39" s="1136"/>
      <c r="AM39" s="1136"/>
      <c r="AN39" s="1137"/>
      <c r="AO39" s="300">
        <v>-180008</v>
      </c>
      <c r="AP39" s="300">
        <v>-683</v>
      </c>
      <c r="AQ39" s="301">
        <v>-8269</v>
      </c>
      <c r="AR39" s="302">
        <v>-91.7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2" t="s">
        <v>517</v>
      </c>
      <c r="AL40" s="1133"/>
      <c r="AM40" s="1133"/>
      <c r="AN40" s="1134"/>
      <c r="AO40" s="300">
        <v>-9606814</v>
      </c>
      <c r="AP40" s="300">
        <v>-36457</v>
      </c>
      <c r="AQ40" s="301">
        <v>-27482</v>
      </c>
      <c r="AR40" s="302">
        <v>32.700000000000003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8" t="s">
        <v>290</v>
      </c>
      <c r="AL41" s="1139"/>
      <c r="AM41" s="1139"/>
      <c r="AN41" s="1140"/>
      <c r="AO41" s="300">
        <v>6459552</v>
      </c>
      <c r="AP41" s="300">
        <v>24513</v>
      </c>
      <c r="AQ41" s="301">
        <v>10602</v>
      </c>
      <c r="AR41" s="302">
        <v>131.19999999999999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7" t="s">
        <v>487</v>
      </c>
      <c r="AN49" s="1129" t="s">
        <v>520</v>
      </c>
      <c r="AO49" s="1130"/>
      <c r="AP49" s="1130"/>
      <c r="AQ49" s="1130"/>
      <c r="AR49" s="1131"/>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8"/>
      <c r="AN50" s="316" t="s">
        <v>521</v>
      </c>
      <c r="AO50" s="317" t="s">
        <v>522</v>
      </c>
      <c r="AP50" s="318" t="s">
        <v>523</v>
      </c>
      <c r="AQ50" s="319" t="s">
        <v>524</v>
      </c>
      <c r="AR50" s="320" t="s">
        <v>525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10294337</v>
      </c>
      <c r="AN51" s="322">
        <v>36971</v>
      </c>
      <c r="AO51" s="323">
        <v>-25.2</v>
      </c>
      <c r="AP51" s="324">
        <v>52191</v>
      </c>
      <c r="AQ51" s="325">
        <v>0.7</v>
      </c>
      <c r="AR51" s="326">
        <v>-25.9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2469053</v>
      </c>
      <c r="AN52" s="330">
        <v>8867</v>
      </c>
      <c r="AO52" s="331">
        <v>-29.4</v>
      </c>
      <c r="AP52" s="332">
        <v>26807</v>
      </c>
      <c r="AQ52" s="333">
        <v>1.8</v>
      </c>
      <c r="AR52" s="334">
        <v>-31.2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11368879</v>
      </c>
      <c r="AN53" s="322">
        <v>41327</v>
      </c>
      <c r="AO53" s="323">
        <v>11.8</v>
      </c>
      <c r="AP53" s="324">
        <v>48105</v>
      </c>
      <c r="AQ53" s="325">
        <v>-7.8</v>
      </c>
      <c r="AR53" s="326">
        <v>19.600000000000001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3003196</v>
      </c>
      <c r="AN54" s="330">
        <v>10917</v>
      </c>
      <c r="AO54" s="331">
        <v>23.1</v>
      </c>
      <c r="AP54" s="332">
        <v>24072</v>
      </c>
      <c r="AQ54" s="333">
        <v>-10.199999999999999</v>
      </c>
      <c r="AR54" s="334">
        <v>33.299999999999997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8992878</v>
      </c>
      <c r="AN55" s="322">
        <v>33118</v>
      </c>
      <c r="AO55" s="323">
        <v>-19.899999999999999</v>
      </c>
      <c r="AP55" s="324">
        <v>47446</v>
      </c>
      <c r="AQ55" s="325">
        <v>-1.4</v>
      </c>
      <c r="AR55" s="326">
        <v>-18.5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2495201</v>
      </c>
      <c r="AN56" s="330">
        <v>9189</v>
      </c>
      <c r="AO56" s="331">
        <v>-15.8</v>
      </c>
      <c r="AP56" s="332">
        <v>24371</v>
      </c>
      <c r="AQ56" s="333">
        <v>1.2</v>
      </c>
      <c r="AR56" s="334">
        <v>-17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13965960</v>
      </c>
      <c r="AN57" s="322">
        <v>52205</v>
      </c>
      <c r="AO57" s="323">
        <v>57.6</v>
      </c>
      <c r="AP57" s="324">
        <v>48387</v>
      </c>
      <c r="AQ57" s="325">
        <v>2</v>
      </c>
      <c r="AR57" s="326">
        <v>55.6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3023487</v>
      </c>
      <c r="AN58" s="330">
        <v>11302</v>
      </c>
      <c r="AO58" s="331">
        <v>23</v>
      </c>
      <c r="AP58" s="332">
        <v>25592</v>
      </c>
      <c r="AQ58" s="333">
        <v>5</v>
      </c>
      <c r="AR58" s="334">
        <v>18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6597009</v>
      </c>
      <c r="AN59" s="322">
        <v>25035</v>
      </c>
      <c r="AO59" s="323">
        <v>-52</v>
      </c>
      <c r="AP59" s="324">
        <v>49684</v>
      </c>
      <c r="AQ59" s="325">
        <v>2.7</v>
      </c>
      <c r="AR59" s="326">
        <v>-54.7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3780938</v>
      </c>
      <c r="AN60" s="330">
        <v>14348</v>
      </c>
      <c r="AO60" s="331">
        <v>27</v>
      </c>
      <c r="AP60" s="332">
        <v>28303</v>
      </c>
      <c r="AQ60" s="333">
        <v>10.6</v>
      </c>
      <c r="AR60" s="334">
        <v>16.399999999999999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10243813</v>
      </c>
      <c r="AN61" s="337">
        <v>37731</v>
      </c>
      <c r="AO61" s="338">
        <v>-5.5</v>
      </c>
      <c r="AP61" s="339">
        <v>49163</v>
      </c>
      <c r="AQ61" s="340">
        <v>-0.8</v>
      </c>
      <c r="AR61" s="326">
        <v>-4.7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2954375</v>
      </c>
      <c r="AN62" s="330">
        <v>10925</v>
      </c>
      <c r="AO62" s="331">
        <v>5.6</v>
      </c>
      <c r="AP62" s="332">
        <v>25829</v>
      </c>
      <c r="AQ62" s="333">
        <v>1.7</v>
      </c>
      <c r="AR62" s="334">
        <v>3.9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VvRfWmx8J9NqpUy5PczqxjcHCDcc5cSb4Mk2ioE8UXctNi72u+tAhZfiI3sdem8vGEfQuvv+UDVhMAG3tRGHw==" saltValue="Jww/gWzd6dctPE7M9WvY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8" scale="89"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85" zoomScaleNormal="85" zoomScaleSheetLayoutView="55" workbookViewId="0">
      <selection activeCell="BK100" sqref="BK10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484</v>
      </c>
    </row>
    <row r="121" spans="125:125" ht="13.5" hidden="1" customHeight="1" x14ac:dyDescent="0.15">
      <c r="DU121" s="247"/>
    </row>
  </sheetData>
  <sheetProtection algorithmName="SHA-512" hashValue="a3uGm7zWVFT+4EtnMk7PAwbcEMLYA/tl4HOabidS69RnG+uWZ/Oqc78qHui2V5v2YsyfwRBdeAokirn+1WE3uw==" saltValue="6zXc6wkTAiWdEy8rt/so4w==" spinCount="100000" sheet="1" objects="1" scenarios="1"/>
  <dataConsolidate/>
  <phoneticPr fontId="2"/>
  <printOptions horizontalCentered="1" verticalCentered="1"/>
  <pageMargins left="0" right="0" top="0" bottom="0" header="0" footer="0"/>
  <pageSetup paperSize="8" scale="57" orientation="landscape"/>
  <headerFooter alignWithMargins="0">
    <oddFooter>&amp;C&amp;P /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70" zoomScaleNormal="70" zoomScaleSheetLayoutView="55" workbookViewId="0">
      <selection activeCell="B18" sqref="B18:M18"/>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484</v>
      </c>
    </row>
  </sheetData>
  <sheetProtection algorithmName="SHA-512" hashValue="PeVycfz47ya7XzPsv7FOpDDpPaNo0VBTtlMQrBy3qCB/dWy1bXiIzkrmLQZ9RXghqQSE6UXr/6JFkAqUtaqaZA==" saltValue="QC7mpEoHikmtv8qsTkSUdQ==" spinCount="100000" sheet="1" objects="1" scenarios="1"/>
  <dataConsolidate/>
  <phoneticPr fontId="2"/>
  <printOptions horizontalCentered="1" verticalCentered="1"/>
  <pageMargins left="0" right="0" top="0" bottom="0" header="0" footer="0"/>
  <pageSetup paperSize="8" scale="57" orientation="landscape"/>
  <headerFooter alignWithMargins="0">
    <oddFooter>&amp;C&amp;P /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B18" sqref="B18:M1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15">
      <c r="B47" s="10"/>
      <c r="C47" s="1141" t="s">
        <v>3</v>
      </c>
      <c r="D47" s="1141"/>
      <c r="E47" s="1142"/>
      <c r="F47" s="11">
        <v>5.54</v>
      </c>
      <c r="G47" s="12">
        <v>6.6</v>
      </c>
      <c r="H47" s="12">
        <v>8.2100000000000009</v>
      </c>
      <c r="I47" s="12">
        <v>7.76</v>
      </c>
      <c r="J47" s="13">
        <v>5.61</v>
      </c>
    </row>
    <row r="48" spans="2:10" ht="57.75" customHeight="1" x14ac:dyDescent="0.15">
      <c r="B48" s="14"/>
      <c r="C48" s="1143" t="s">
        <v>4</v>
      </c>
      <c r="D48" s="1143"/>
      <c r="E48" s="1144"/>
      <c r="F48" s="15">
        <v>3.54</v>
      </c>
      <c r="G48" s="16">
        <v>7.01</v>
      </c>
      <c r="H48" s="16">
        <v>7.57</v>
      </c>
      <c r="I48" s="16">
        <v>8.73</v>
      </c>
      <c r="J48" s="17">
        <v>5.17</v>
      </c>
    </row>
    <row r="49" spans="2:10" ht="57.75" customHeight="1" thickBot="1" x14ac:dyDescent="0.2">
      <c r="B49" s="18"/>
      <c r="C49" s="1145" t="s">
        <v>5</v>
      </c>
      <c r="D49" s="1145"/>
      <c r="E49" s="1146"/>
      <c r="F49" s="19" t="s">
        <v>539</v>
      </c>
      <c r="G49" s="20">
        <v>2.95</v>
      </c>
      <c r="H49" s="20" t="s">
        <v>540</v>
      </c>
      <c r="I49" s="20" t="s">
        <v>541</v>
      </c>
      <c r="J49" s="21" t="s">
        <v>542</v>
      </c>
    </row>
    <row r="50" spans="2:10" x14ac:dyDescent="0.15"/>
  </sheetData>
  <sheetProtection algorithmName="SHA-512" hashValue="BVRQcPwYDuO929F0h33UbK2wxK0dza2a8mGuev8jtPbW3Kzt5Y8KjtmSCfnHYWwA+zLFHpaiLKINGSmA8g/mrg==" saltValue="nvFKmCEVUXoUKdo3JF3GRA=="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2" orientation="landscape"/>
  <headerFooter alignWithMargins="0">
    <oddFooter>&amp;C&amp;P /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B18" sqref="B18:M1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15">
      <c r="A34" s="22"/>
      <c r="B34" s="31"/>
      <c r="C34" s="1153" t="s">
        <v>543</v>
      </c>
      <c r="D34" s="1153"/>
      <c r="E34" s="1154"/>
      <c r="F34" s="32" t="s">
        <v>544</v>
      </c>
      <c r="G34" s="33" t="s">
        <v>545</v>
      </c>
      <c r="H34" s="33" t="s">
        <v>546</v>
      </c>
      <c r="I34" s="33" t="s">
        <v>547</v>
      </c>
      <c r="J34" s="34" t="s">
        <v>548</v>
      </c>
      <c r="K34" s="22"/>
      <c r="L34" s="22"/>
      <c r="M34" s="22"/>
      <c r="N34" s="22"/>
      <c r="O34" s="22"/>
      <c r="P34" s="22"/>
    </row>
    <row r="35" spans="1:16" ht="39" customHeight="1" x14ac:dyDescent="0.15">
      <c r="A35" s="22"/>
      <c r="B35" s="35"/>
      <c r="C35" s="1147" t="s">
        <v>549</v>
      </c>
      <c r="D35" s="1148"/>
      <c r="E35" s="1149"/>
      <c r="F35" s="36" t="s">
        <v>550</v>
      </c>
      <c r="G35" s="37" t="s">
        <v>551</v>
      </c>
      <c r="H35" s="37" t="s">
        <v>552</v>
      </c>
      <c r="I35" s="37" t="s">
        <v>553</v>
      </c>
      <c r="J35" s="38" t="s">
        <v>553</v>
      </c>
      <c r="K35" s="22"/>
      <c r="L35" s="22"/>
      <c r="M35" s="22"/>
      <c r="N35" s="22"/>
      <c r="O35" s="22"/>
      <c r="P35" s="22"/>
    </row>
    <row r="36" spans="1:16" ht="39" customHeight="1" x14ac:dyDescent="0.15">
      <c r="A36" s="22"/>
      <c r="B36" s="35"/>
      <c r="C36" s="1147" t="s">
        <v>554</v>
      </c>
      <c r="D36" s="1148"/>
      <c r="E36" s="1149"/>
      <c r="F36" s="36">
        <v>0</v>
      </c>
      <c r="G36" s="37">
        <v>0</v>
      </c>
      <c r="H36" s="37" t="s">
        <v>555</v>
      </c>
      <c r="I36" s="37" t="s">
        <v>556</v>
      </c>
      <c r="J36" s="38" t="s">
        <v>556</v>
      </c>
      <c r="K36" s="22"/>
      <c r="L36" s="22"/>
      <c r="M36" s="22"/>
      <c r="N36" s="22"/>
      <c r="O36" s="22"/>
      <c r="P36" s="22"/>
    </row>
    <row r="37" spans="1:16" ht="39" customHeight="1" x14ac:dyDescent="0.15">
      <c r="A37" s="22"/>
      <c r="B37" s="35"/>
      <c r="C37" s="1147" t="s">
        <v>557</v>
      </c>
      <c r="D37" s="1148"/>
      <c r="E37" s="1149"/>
      <c r="F37" s="36">
        <v>9.82</v>
      </c>
      <c r="G37" s="37">
        <v>7.47</v>
      </c>
      <c r="H37" s="37">
        <v>7.84</v>
      </c>
      <c r="I37" s="37">
        <v>7.85</v>
      </c>
      <c r="J37" s="38">
        <v>6.57</v>
      </c>
      <c r="K37" s="22"/>
      <c r="L37" s="22"/>
      <c r="M37" s="22"/>
      <c r="N37" s="22"/>
      <c r="O37" s="22"/>
      <c r="P37" s="22"/>
    </row>
    <row r="38" spans="1:16" ht="39" customHeight="1" x14ac:dyDescent="0.15">
      <c r="A38" s="22"/>
      <c r="B38" s="35"/>
      <c r="C38" s="1147" t="s">
        <v>558</v>
      </c>
      <c r="D38" s="1148"/>
      <c r="E38" s="1149"/>
      <c r="F38" s="36">
        <v>3.54</v>
      </c>
      <c r="G38" s="37">
        <v>7</v>
      </c>
      <c r="H38" s="37">
        <v>7.58</v>
      </c>
      <c r="I38" s="37">
        <v>8.76</v>
      </c>
      <c r="J38" s="38">
        <v>5.21</v>
      </c>
      <c r="K38" s="22"/>
      <c r="L38" s="22"/>
      <c r="M38" s="22"/>
      <c r="N38" s="22"/>
      <c r="O38" s="22"/>
      <c r="P38" s="22"/>
    </row>
    <row r="39" spans="1:16" ht="39" customHeight="1" x14ac:dyDescent="0.15">
      <c r="A39" s="22"/>
      <c r="B39" s="35"/>
      <c r="C39" s="1147" t="s">
        <v>559</v>
      </c>
      <c r="D39" s="1148"/>
      <c r="E39" s="1149"/>
      <c r="F39" s="36">
        <v>0.46</v>
      </c>
      <c r="G39" s="37">
        <v>0.54</v>
      </c>
      <c r="H39" s="37">
        <v>0.61</v>
      </c>
      <c r="I39" s="37">
        <v>0.2</v>
      </c>
      <c r="J39" s="38">
        <v>0.9</v>
      </c>
      <c r="K39" s="22"/>
      <c r="L39" s="22"/>
      <c r="M39" s="22"/>
      <c r="N39" s="22"/>
      <c r="O39" s="22"/>
      <c r="P39" s="22"/>
    </row>
    <row r="40" spans="1:16" ht="39" customHeight="1" x14ac:dyDescent="0.15">
      <c r="A40" s="22"/>
      <c r="B40" s="35"/>
      <c r="C40" s="1147" t="s">
        <v>560</v>
      </c>
      <c r="D40" s="1148"/>
      <c r="E40" s="1149"/>
      <c r="F40" s="36">
        <v>0.09</v>
      </c>
      <c r="G40" s="37">
        <v>0.09</v>
      </c>
      <c r="H40" s="37">
        <v>0.14000000000000001</v>
      </c>
      <c r="I40" s="37">
        <v>0.13</v>
      </c>
      <c r="J40" s="38">
        <v>0.16</v>
      </c>
      <c r="K40" s="22"/>
      <c r="L40" s="22"/>
      <c r="M40" s="22"/>
      <c r="N40" s="22"/>
      <c r="O40" s="22"/>
      <c r="P40" s="22"/>
    </row>
    <row r="41" spans="1:16" ht="39" customHeight="1" x14ac:dyDescent="0.15">
      <c r="A41" s="22"/>
      <c r="B41" s="35"/>
      <c r="C41" s="1147" t="s">
        <v>561</v>
      </c>
      <c r="D41" s="1148"/>
      <c r="E41" s="1149"/>
      <c r="F41" s="36">
        <v>0.1</v>
      </c>
      <c r="G41" s="37">
        <v>0.03</v>
      </c>
      <c r="H41" s="37">
        <v>0.03</v>
      </c>
      <c r="I41" s="37">
        <v>0.12</v>
      </c>
      <c r="J41" s="38">
        <v>0.08</v>
      </c>
      <c r="K41" s="22"/>
      <c r="L41" s="22"/>
      <c r="M41" s="22"/>
      <c r="N41" s="22"/>
      <c r="O41" s="22"/>
      <c r="P41" s="22"/>
    </row>
    <row r="42" spans="1:16" ht="39" customHeight="1" x14ac:dyDescent="0.15">
      <c r="A42" s="22"/>
      <c r="B42" s="39"/>
      <c r="C42" s="1147" t="s">
        <v>562</v>
      </c>
      <c r="D42" s="1148"/>
      <c r="E42" s="1149"/>
      <c r="F42" s="36" t="s">
        <v>496</v>
      </c>
      <c r="G42" s="37" t="s">
        <v>496</v>
      </c>
      <c r="H42" s="37" t="s">
        <v>496</v>
      </c>
      <c r="I42" s="37" t="s">
        <v>496</v>
      </c>
      <c r="J42" s="38" t="s">
        <v>496</v>
      </c>
      <c r="K42" s="22"/>
      <c r="L42" s="22"/>
      <c r="M42" s="22"/>
      <c r="N42" s="22"/>
      <c r="O42" s="22"/>
      <c r="P42" s="22"/>
    </row>
    <row r="43" spans="1:16" ht="39" customHeight="1" thickBot="1" x14ac:dyDescent="0.2">
      <c r="A43" s="22"/>
      <c r="B43" s="40"/>
      <c r="C43" s="1150" t="s">
        <v>563</v>
      </c>
      <c r="D43" s="1151"/>
      <c r="E43" s="1152"/>
      <c r="F43" s="41">
        <v>0.86</v>
      </c>
      <c r="G43" s="42">
        <v>0.64</v>
      </c>
      <c r="H43" s="42">
        <v>0.66</v>
      </c>
      <c r="I43" s="42">
        <v>0.14000000000000001</v>
      </c>
      <c r="J43" s="43">
        <v>0.09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Yk9Hg1/EENz3ywNlS3hg97jGAVphOv5u/iWWofG/HZ64Yn9tW9f2FC7amNOOoY/p169VnsWqyjeJvsqqI2tyA==" saltValue="BvKOJJOwtiTnS4J25YI6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6" orientation="landscape"/>
  <headerFooter alignWithMargins="0">
    <oddFooter>&amp;C&amp;P /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B18" sqref="B18:M1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x14ac:dyDescent="0.15">
      <c r="A45" s="48"/>
      <c r="B45" s="1155" t="s">
        <v>9</v>
      </c>
      <c r="C45" s="1156"/>
      <c r="D45" s="58"/>
      <c r="E45" s="1161" t="s">
        <v>10</v>
      </c>
      <c r="F45" s="1161"/>
      <c r="G45" s="1161"/>
      <c r="H45" s="1161"/>
      <c r="I45" s="1161"/>
      <c r="J45" s="1162"/>
      <c r="K45" s="59">
        <v>14307</v>
      </c>
      <c r="L45" s="60">
        <v>13603</v>
      </c>
      <c r="M45" s="60">
        <v>12924</v>
      </c>
      <c r="N45" s="60">
        <v>12628</v>
      </c>
      <c r="O45" s="61">
        <v>12457</v>
      </c>
      <c r="P45" s="48"/>
      <c r="Q45" s="48"/>
      <c r="R45" s="48"/>
      <c r="S45" s="48"/>
      <c r="T45" s="48"/>
      <c r="U45" s="48"/>
    </row>
    <row r="46" spans="1:21" ht="30.75" customHeight="1" x14ac:dyDescent="0.15">
      <c r="A46" s="48"/>
      <c r="B46" s="1157"/>
      <c r="C46" s="1158"/>
      <c r="D46" s="62"/>
      <c r="E46" s="1163" t="s">
        <v>11</v>
      </c>
      <c r="F46" s="1163"/>
      <c r="G46" s="1163"/>
      <c r="H46" s="1163"/>
      <c r="I46" s="1163"/>
      <c r="J46" s="1164"/>
      <c r="K46" s="63" t="s">
        <v>496</v>
      </c>
      <c r="L46" s="64" t="s">
        <v>496</v>
      </c>
      <c r="M46" s="64" t="s">
        <v>496</v>
      </c>
      <c r="N46" s="64" t="s">
        <v>496</v>
      </c>
      <c r="O46" s="65" t="s">
        <v>496</v>
      </c>
      <c r="P46" s="48"/>
      <c r="Q46" s="48"/>
      <c r="R46" s="48"/>
      <c r="S46" s="48"/>
      <c r="T46" s="48"/>
      <c r="U46" s="48"/>
    </row>
    <row r="47" spans="1:21" ht="30.75" customHeight="1" x14ac:dyDescent="0.15">
      <c r="A47" s="48"/>
      <c r="B47" s="1157"/>
      <c r="C47" s="1158"/>
      <c r="D47" s="62"/>
      <c r="E47" s="1163" t="s">
        <v>12</v>
      </c>
      <c r="F47" s="1163"/>
      <c r="G47" s="1163"/>
      <c r="H47" s="1163"/>
      <c r="I47" s="1163"/>
      <c r="J47" s="1164"/>
      <c r="K47" s="63" t="s">
        <v>496</v>
      </c>
      <c r="L47" s="64" t="s">
        <v>496</v>
      </c>
      <c r="M47" s="64" t="s">
        <v>496</v>
      </c>
      <c r="N47" s="64" t="s">
        <v>496</v>
      </c>
      <c r="O47" s="65" t="s">
        <v>496</v>
      </c>
      <c r="P47" s="48"/>
      <c r="Q47" s="48"/>
      <c r="R47" s="48"/>
      <c r="S47" s="48"/>
      <c r="T47" s="48"/>
      <c r="U47" s="48"/>
    </row>
    <row r="48" spans="1:21" ht="30.75" customHeight="1" x14ac:dyDescent="0.15">
      <c r="A48" s="48"/>
      <c r="B48" s="1157"/>
      <c r="C48" s="1158"/>
      <c r="D48" s="62"/>
      <c r="E48" s="1163" t="s">
        <v>13</v>
      </c>
      <c r="F48" s="1163"/>
      <c r="G48" s="1163"/>
      <c r="H48" s="1163"/>
      <c r="I48" s="1163"/>
      <c r="J48" s="1164"/>
      <c r="K48" s="63">
        <v>3101</v>
      </c>
      <c r="L48" s="64">
        <v>3006</v>
      </c>
      <c r="M48" s="64">
        <v>3084</v>
      </c>
      <c r="N48" s="64">
        <v>3366</v>
      </c>
      <c r="O48" s="65">
        <v>3383</v>
      </c>
      <c r="P48" s="48"/>
      <c r="Q48" s="48"/>
      <c r="R48" s="48"/>
      <c r="S48" s="48"/>
      <c r="T48" s="48"/>
      <c r="U48" s="48"/>
    </row>
    <row r="49" spans="1:21" ht="30.75" customHeight="1" x14ac:dyDescent="0.15">
      <c r="A49" s="48"/>
      <c r="B49" s="1157"/>
      <c r="C49" s="1158"/>
      <c r="D49" s="62"/>
      <c r="E49" s="1163" t="s">
        <v>14</v>
      </c>
      <c r="F49" s="1163"/>
      <c r="G49" s="1163"/>
      <c r="H49" s="1163"/>
      <c r="I49" s="1163"/>
      <c r="J49" s="1164"/>
      <c r="K49" s="63">
        <v>206</v>
      </c>
      <c r="L49" s="64">
        <v>217</v>
      </c>
      <c r="M49" s="64">
        <v>203</v>
      </c>
      <c r="N49" s="64">
        <v>194</v>
      </c>
      <c r="O49" s="65">
        <v>366</v>
      </c>
      <c r="P49" s="48"/>
      <c r="Q49" s="48"/>
      <c r="R49" s="48"/>
      <c r="S49" s="48"/>
      <c r="T49" s="48"/>
      <c r="U49" s="48"/>
    </row>
    <row r="50" spans="1:21" ht="30.75" customHeight="1" x14ac:dyDescent="0.15">
      <c r="A50" s="48"/>
      <c r="B50" s="1157"/>
      <c r="C50" s="1158"/>
      <c r="D50" s="62"/>
      <c r="E50" s="1163" t="s">
        <v>15</v>
      </c>
      <c r="F50" s="1163"/>
      <c r="G50" s="1163"/>
      <c r="H50" s="1163"/>
      <c r="I50" s="1163"/>
      <c r="J50" s="1164"/>
      <c r="K50" s="63">
        <v>53</v>
      </c>
      <c r="L50" s="64">
        <v>63</v>
      </c>
      <c r="M50" s="64">
        <v>62</v>
      </c>
      <c r="N50" s="64">
        <v>51</v>
      </c>
      <c r="O50" s="65">
        <v>40</v>
      </c>
      <c r="P50" s="48"/>
      <c r="Q50" s="48"/>
      <c r="R50" s="48"/>
      <c r="S50" s="48"/>
      <c r="T50" s="48"/>
      <c r="U50" s="48"/>
    </row>
    <row r="51" spans="1:21" ht="30.75" customHeight="1" x14ac:dyDescent="0.15">
      <c r="A51" s="48"/>
      <c r="B51" s="1159"/>
      <c r="C51" s="1160"/>
      <c r="D51" s="66"/>
      <c r="E51" s="1163" t="s">
        <v>16</v>
      </c>
      <c r="F51" s="1163"/>
      <c r="G51" s="1163"/>
      <c r="H51" s="1163"/>
      <c r="I51" s="1163"/>
      <c r="J51" s="1164"/>
      <c r="K51" s="63" t="s">
        <v>496</v>
      </c>
      <c r="L51" s="64" t="s">
        <v>496</v>
      </c>
      <c r="M51" s="64" t="s">
        <v>496</v>
      </c>
      <c r="N51" s="64" t="s">
        <v>496</v>
      </c>
      <c r="O51" s="65" t="s">
        <v>496</v>
      </c>
      <c r="P51" s="48"/>
      <c r="Q51" s="48"/>
      <c r="R51" s="48"/>
      <c r="S51" s="48"/>
      <c r="T51" s="48"/>
      <c r="U51" s="48"/>
    </row>
    <row r="52" spans="1:21" ht="30.75" customHeight="1" x14ac:dyDescent="0.15">
      <c r="A52" s="48"/>
      <c r="B52" s="1165" t="s">
        <v>17</v>
      </c>
      <c r="C52" s="1166"/>
      <c r="D52" s="66"/>
      <c r="E52" s="1163" t="s">
        <v>18</v>
      </c>
      <c r="F52" s="1163"/>
      <c r="G52" s="1163"/>
      <c r="H52" s="1163"/>
      <c r="I52" s="1163"/>
      <c r="J52" s="1164"/>
      <c r="K52" s="63">
        <v>10011</v>
      </c>
      <c r="L52" s="64">
        <v>9708</v>
      </c>
      <c r="M52" s="64">
        <v>9694</v>
      </c>
      <c r="N52" s="64">
        <v>9816</v>
      </c>
      <c r="O52" s="65">
        <v>9786</v>
      </c>
      <c r="P52" s="48"/>
      <c r="Q52" s="48"/>
      <c r="R52" s="48"/>
      <c r="S52" s="48"/>
      <c r="T52" s="48"/>
      <c r="U52" s="48"/>
    </row>
    <row r="53" spans="1:21" ht="30.75" customHeight="1" thickBot="1" x14ac:dyDescent="0.2">
      <c r="A53" s="48"/>
      <c r="B53" s="1167" t="s">
        <v>19</v>
      </c>
      <c r="C53" s="1168"/>
      <c r="D53" s="67"/>
      <c r="E53" s="1169" t="s">
        <v>20</v>
      </c>
      <c r="F53" s="1169"/>
      <c r="G53" s="1169"/>
      <c r="H53" s="1169"/>
      <c r="I53" s="1169"/>
      <c r="J53" s="1170"/>
      <c r="K53" s="68">
        <v>7656</v>
      </c>
      <c r="L53" s="69">
        <v>7181</v>
      </c>
      <c r="M53" s="69">
        <v>6579</v>
      </c>
      <c r="N53" s="69">
        <v>6423</v>
      </c>
      <c r="O53" s="70">
        <v>6460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564</v>
      </c>
      <c r="L57" s="81" t="s">
        <v>565</v>
      </c>
      <c r="M57" s="81" t="s">
        <v>566</v>
      </c>
      <c r="N57" s="81" t="s">
        <v>567</v>
      </c>
      <c r="O57" s="82" t="s">
        <v>568</v>
      </c>
      <c r="P57" s="48"/>
      <c r="Q57" s="48"/>
      <c r="R57" s="48"/>
      <c r="S57" s="48"/>
      <c r="T57" s="48"/>
      <c r="U57" s="48"/>
    </row>
    <row r="58" spans="1:21" ht="31.5" customHeight="1" x14ac:dyDescent="0.15">
      <c r="B58" s="1171" t="s">
        <v>24</v>
      </c>
      <c r="C58" s="1172"/>
      <c r="D58" s="1177" t="s">
        <v>25</v>
      </c>
      <c r="E58" s="1178"/>
      <c r="F58" s="1178"/>
      <c r="G58" s="1178"/>
      <c r="H58" s="1178"/>
      <c r="I58" s="1178"/>
      <c r="J58" s="1179"/>
      <c r="K58" s="83"/>
      <c r="L58" s="84"/>
      <c r="M58" s="84"/>
      <c r="N58" s="84"/>
      <c r="O58" s="85"/>
    </row>
    <row r="59" spans="1:21" ht="31.5" customHeight="1" x14ac:dyDescent="0.15">
      <c r="B59" s="1173"/>
      <c r="C59" s="1174"/>
      <c r="D59" s="1180" t="s">
        <v>26</v>
      </c>
      <c r="E59" s="1181"/>
      <c r="F59" s="1181"/>
      <c r="G59" s="1181"/>
      <c r="H59" s="1181"/>
      <c r="I59" s="1181"/>
      <c r="J59" s="1182"/>
      <c r="K59" s="86"/>
      <c r="L59" s="87"/>
      <c r="M59" s="87"/>
      <c r="N59" s="87"/>
      <c r="O59" s="88"/>
    </row>
    <row r="60" spans="1:21" ht="31.5" customHeight="1" thickBot="1" x14ac:dyDescent="0.2">
      <c r="B60" s="1175"/>
      <c r="C60" s="1176"/>
      <c r="D60" s="1183" t="s">
        <v>27</v>
      </c>
      <c r="E60" s="1184"/>
      <c r="F60" s="1184"/>
      <c r="G60" s="1184"/>
      <c r="H60" s="1184"/>
      <c r="I60" s="1184"/>
      <c r="J60" s="118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H5ycHLmW4SbLPgJvh1pJZByADnkemFquHnnkKQSDDOz5CeHkJN0+ELSu22c8gn1iV1Xud86m2u6niR2NgdoSw==" saltValue="HVR+wnocBzWGBXJ9y0cM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verticalCentered="1"/>
  <pageMargins left="0" right="0" top="0" bottom="0" header="0" footer="0"/>
  <pageSetup paperSize="8" scale="77" orientation="landscape"/>
  <headerFooter alignWithMargins="0">
    <oddFooter>&amp;C&amp;P /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B18" sqref="B18:M18"/>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534</v>
      </c>
      <c r="J40" s="103" t="s">
        <v>535</v>
      </c>
      <c r="K40" s="103" t="s">
        <v>536</v>
      </c>
      <c r="L40" s="103" t="s">
        <v>537</v>
      </c>
      <c r="M40" s="104" t="s">
        <v>538</v>
      </c>
    </row>
    <row r="41" spans="2:13" ht="27.75" customHeight="1" x14ac:dyDescent="0.15">
      <c r="B41" s="1186" t="s">
        <v>30</v>
      </c>
      <c r="C41" s="1187"/>
      <c r="D41" s="105"/>
      <c r="E41" s="1192" t="s">
        <v>31</v>
      </c>
      <c r="F41" s="1192"/>
      <c r="G41" s="1192"/>
      <c r="H41" s="1193"/>
      <c r="I41" s="343">
        <v>133006</v>
      </c>
      <c r="J41" s="344">
        <v>128986</v>
      </c>
      <c r="K41" s="344">
        <v>123425</v>
      </c>
      <c r="L41" s="344">
        <v>119806</v>
      </c>
      <c r="M41" s="345">
        <v>112319</v>
      </c>
    </row>
    <row r="42" spans="2:13" ht="27.75" customHeight="1" x14ac:dyDescent="0.15">
      <c r="B42" s="1188"/>
      <c r="C42" s="1189"/>
      <c r="D42" s="106"/>
      <c r="E42" s="1194" t="s">
        <v>32</v>
      </c>
      <c r="F42" s="1194"/>
      <c r="G42" s="1194"/>
      <c r="H42" s="1195"/>
      <c r="I42" s="346" t="s">
        <v>496</v>
      </c>
      <c r="J42" s="347" t="s">
        <v>496</v>
      </c>
      <c r="K42" s="347" t="s">
        <v>496</v>
      </c>
      <c r="L42" s="347" t="s">
        <v>496</v>
      </c>
      <c r="M42" s="348" t="s">
        <v>496</v>
      </c>
    </row>
    <row r="43" spans="2:13" ht="27.75" customHeight="1" x14ac:dyDescent="0.15">
      <c r="B43" s="1188"/>
      <c r="C43" s="1189"/>
      <c r="D43" s="106"/>
      <c r="E43" s="1194" t="s">
        <v>33</v>
      </c>
      <c r="F43" s="1194"/>
      <c r="G43" s="1194"/>
      <c r="H43" s="1195"/>
      <c r="I43" s="346">
        <v>34639</v>
      </c>
      <c r="J43" s="347">
        <v>32423</v>
      </c>
      <c r="K43" s="347">
        <v>30883</v>
      </c>
      <c r="L43" s="347">
        <v>29856</v>
      </c>
      <c r="M43" s="348">
        <v>29941</v>
      </c>
    </row>
    <row r="44" spans="2:13" ht="27.75" customHeight="1" x14ac:dyDescent="0.15">
      <c r="B44" s="1188"/>
      <c r="C44" s="1189"/>
      <c r="D44" s="106"/>
      <c r="E44" s="1194" t="s">
        <v>34</v>
      </c>
      <c r="F44" s="1194"/>
      <c r="G44" s="1194"/>
      <c r="H44" s="1195"/>
      <c r="I44" s="346">
        <v>2316</v>
      </c>
      <c r="J44" s="347">
        <v>2237</v>
      </c>
      <c r="K44" s="347">
        <v>2033</v>
      </c>
      <c r="L44" s="347">
        <v>2159</v>
      </c>
      <c r="M44" s="348">
        <v>2068</v>
      </c>
    </row>
    <row r="45" spans="2:13" ht="27.75" customHeight="1" x14ac:dyDescent="0.15">
      <c r="B45" s="1188"/>
      <c r="C45" s="1189"/>
      <c r="D45" s="106"/>
      <c r="E45" s="1194" t="s">
        <v>35</v>
      </c>
      <c r="F45" s="1194"/>
      <c r="G45" s="1194"/>
      <c r="H45" s="1195"/>
      <c r="I45" s="346">
        <v>13103</v>
      </c>
      <c r="J45" s="347">
        <v>13474</v>
      </c>
      <c r="K45" s="347">
        <v>13696</v>
      </c>
      <c r="L45" s="347">
        <v>14316</v>
      </c>
      <c r="M45" s="348">
        <v>14506</v>
      </c>
    </row>
    <row r="46" spans="2:13" ht="27.75" customHeight="1" x14ac:dyDescent="0.15">
      <c r="B46" s="1188"/>
      <c r="C46" s="1189"/>
      <c r="D46" s="107"/>
      <c r="E46" s="1194" t="s">
        <v>36</v>
      </c>
      <c r="F46" s="1194"/>
      <c r="G46" s="1194"/>
      <c r="H46" s="1195"/>
      <c r="I46" s="346" t="s">
        <v>496</v>
      </c>
      <c r="J46" s="347" t="s">
        <v>496</v>
      </c>
      <c r="K46" s="347" t="s">
        <v>496</v>
      </c>
      <c r="L46" s="347" t="s">
        <v>496</v>
      </c>
      <c r="M46" s="348" t="s">
        <v>496</v>
      </c>
    </row>
    <row r="47" spans="2:13" ht="27.75" customHeight="1" x14ac:dyDescent="0.15">
      <c r="B47" s="1188"/>
      <c r="C47" s="1189"/>
      <c r="D47" s="108"/>
      <c r="E47" s="1196" t="s">
        <v>37</v>
      </c>
      <c r="F47" s="1197"/>
      <c r="G47" s="1197"/>
      <c r="H47" s="1198"/>
      <c r="I47" s="346" t="s">
        <v>496</v>
      </c>
      <c r="J47" s="347" t="s">
        <v>496</v>
      </c>
      <c r="K47" s="347" t="s">
        <v>496</v>
      </c>
      <c r="L47" s="347" t="s">
        <v>496</v>
      </c>
      <c r="M47" s="348" t="s">
        <v>496</v>
      </c>
    </row>
    <row r="48" spans="2:13" ht="27.75" customHeight="1" x14ac:dyDescent="0.15">
      <c r="B48" s="1188"/>
      <c r="C48" s="1189"/>
      <c r="D48" s="106"/>
      <c r="E48" s="1194" t="s">
        <v>38</v>
      </c>
      <c r="F48" s="1194"/>
      <c r="G48" s="1194"/>
      <c r="H48" s="1195"/>
      <c r="I48" s="346" t="s">
        <v>496</v>
      </c>
      <c r="J48" s="347" t="s">
        <v>496</v>
      </c>
      <c r="K48" s="347" t="s">
        <v>496</v>
      </c>
      <c r="L48" s="347" t="s">
        <v>496</v>
      </c>
      <c r="M48" s="348" t="s">
        <v>496</v>
      </c>
    </row>
    <row r="49" spans="2:13" ht="27.75" customHeight="1" x14ac:dyDescent="0.15">
      <c r="B49" s="1190"/>
      <c r="C49" s="1191"/>
      <c r="D49" s="106"/>
      <c r="E49" s="1194" t="s">
        <v>39</v>
      </c>
      <c r="F49" s="1194"/>
      <c r="G49" s="1194"/>
      <c r="H49" s="1195"/>
      <c r="I49" s="346" t="s">
        <v>496</v>
      </c>
      <c r="J49" s="347" t="s">
        <v>496</v>
      </c>
      <c r="K49" s="347" t="s">
        <v>496</v>
      </c>
      <c r="L49" s="347" t="s">
        <v>496</v>
      </c>
      <c r="M49" s="348" t="s">
        <v>496</v>
      </c>
    </row>
    <row r="50" spans="2:13" ht="27.75" customHeight="1" x14ac:dyDescent="0.15">
      <c r="B50" s="1199" t="s">
        <v>40</v>
      </c>
      <c r="C50" s="1200"/>
      <c r="D50" s="109"/>
      <c r="E50" s="1194" t="s">
        <v>41</v>
      </c>
      <c r="F50" s="1194"/>
      <c r="G50" s="1194"/>
      <c r="H50" s="1195"/>
      <c r="I50" s="346">
        <v>9449</v>
      </c>
      <c r="J50" s="347">
        <v>10438</v>
      </c>
      <c r="K50" s="347">
        <v>12326</v>
      </c>
      <c r="L50" s="347">
        <v>13286</v>
      </c>
      <c r="M50" s="348">
        <v>11814</v>
      </c>
    </row>
    <row r="51" spans="2:13" ht="27.75" customHeight="1" x14ac:dyDescent="0.15">
      <c r="B51" s="1188"/>
      <c r="C51" s="1189"/>
      <c r="D51" s="106"/>
      <c r="E51" s="1194" t="s">
        <v>42</v>
      </c>
      <c r="F51" s="1194"/>
      <c r="G51" s="1194"/>
      <c r="H51" s="1195"/>
      <c r="I51" s="346">
        <v>4239</v>
      </c>
      <c r="J51" s="347">
        <v>3485</v>
      </c>
      <c r="K51" s="347">
        <v>2665</v>
      </c>
      <c r="L51" s="347">
        <v>1914</v>
      </c>
      <c r="M51" s="348">
        <v>1330</v>
      </c>
    </row>
    <row r="52" spans="2:13" ht="27.75" customHeight="1" x14ac:dyDescent="0.15">
      <c r="B52" s="1190"/>
      <c r="C52" s="1191"/>
      <c r="D52" s="106"/>
      <c r="E52" s="1194" t="s">
        <v>43</v>
      </c>
      <c r="F52" s="1194"/>
      <c r="G52" s="1194"/>
      <c r="H52" s="1195"/>
      <c r="I52" s="346">
        <v>117443</v>
      </c>
      <c r="J52" s="347">
        <v>113808</v>
      </c>
      <c r="K52" s="347">
        <v>109547</v>
      </c>
      <c r="L52" s="347">
        <v>103611</v>
      </c>
      <c r="M52" s="348">
        <v>96298</v>
      </c>
    </row>
    <row r="53" spans="2:13" ht="27.75" customHeight="1" thickBot="1" x14ac:dyDescent="0.2">
      <c r="B53" s="1201" t="s">
        <v>19</v>
      </c>
      <c r="C53" s="1202"/>
      <c r="D53" s="110"/>
      <c r="E53" s="1203" t="s">
        <v>44</v>
      </c>
      <c r="F53" s="1203"/>
      <c r="G53" s="1203"/>
      <c r="H53" s="1204"/>
      <c r="I53" s="349">
        <v>51932</v>
      </c>
      <c r="J53" s="350">
        <v>49387</v>
      </c>
      <c r="K53" s="350">
        <v>45500</v>
      </c>
      <c r="L53" s="350">
        <v>47326</v>
      </c>
      <c r="M53" s="351">
        <v>49392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A8JW7btjFjIYt+90vVP7dkTcgPQg+bvV0ngqMVbMtqgGqKtdE4ceQ5N7KhVpvF9YYho513cV08YGPMYIQJogJw==" saltValue="tQEtlhZAZ2Gs/ZYML8B72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 bottom="0" header="0" footer="0"/>
  <pageSetup paperSize="8" scale="86" orientation="landscape"/>
  <headerFooter alignWithMargins="0">
    <oddFooter>&amp;C&amp;P /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18" sqref="B18:M1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536</v>
      </c>
      <c r="G54" s="119" t="s">
        <v>537</v>
      </c>
      <c r="H54" s="120" t="s">
        <v>538</v>
      </c>
    </row>
    <row r="55" spans="2:8" ht="52.5" customHeight="1" x14ac:dyDescent="0.15">
      <c r="B55" s="121"/>
      <c r="C55" s="1213" t="s">
        <v>46</v>
      </c>
      <c r="D55" s="1213"/>
      <c r="E55" s="1214"/>
      <c r="F55" s="352">
        <v>5585</v>
      </c>
      <c r="G55" s="352">
        <v>5351</v>
      </c>
      <c r="H55" s="353">
        <v>3929</v>
      </c>
    </row>
    <row r="56" spans="2:8" ht="52.5" customHeight="1" x14ac:dyDescent="0.15">
      <c r="B56" s="122"/>
      <c r="C56" s="1215" t="s">
        <v>47</v>
      </c>
      <c r="D56" s="1215"/>
      <c r="E56" s="1216"/>
      <c r="F56" s="354">
        <v>258</v>
      </c>
      <c r="G56" s="354">
        <v>581</v>
      </c>
      <c r="H56" s="355">
        <v>850</v>
      </c>
    </row>
    <row r="57" spans="2:8" ht="53.25" customHeight="1" x14ac:dyDescent="0.15">
      <c r="B57" s="122"/>
      <c r="C57" s="1217" t="s">
        <v>48</v>
      </c>
      <c r="D57" s="1217"/>
      <c r="E57" s="1218"/>
      <c r="F57" s="356">
        <v>4212</v>
      </c>
      <c r="G57" s="356">
        <v>4236</v>
      </c>
      <c r="H57" s="357">
        <v>4490</v>
      </c>
    </row>
    <row r="58" spans="2:8" ht="45.75" customHeight="1" x14ac:dyDescent="0.15">
      <c r="B58" s="123"/>
      <c r="C58" s="1205" t="s">
        <v>49</v>
      </c>
      <c r="D58" s="1206"/>
      <c r="E58" s="1207"/>
      <c r="F58" s="358"/>
      <c r="G58" s="358"/>
      <c r="H58" s="359"/>
    </row>
    <row r="59" spans="2:8" ht="45.75" customHeight="1" x14ac:dyDescent="0.15">
      <c r="B59" s="123"/>
      <c r="C59" s="1205" t="s">
        <v>49</v>
      </c>
      <c r="D59" s="1206"/>
      <c r="E59" s="1207"/>
      <c r="F59" s="358"/>
      <c r="G59" s="358"/>
      <c r="H59" s="359"/>
    </row>
    <row r="60" spans="2:8" ht="45.75" customHeight="1" x14ac:dyDescent="0.15">
      <c r="B60" s="123"/>
      <c r="C60" s="1205" t="s">
        <v>49</v>
      </c>
      <c r="D60" s="1206"/>
      <c r="E60" s="1207"/>
      <c r="F60" s="358"/>
      <c r="G60" s="358"/>
      <c r="H60" s="359"/>
    </row>
    <row r="61" spans="2:8" ht="45.75" customHeight="1" x14ac:dyDescent="0.15">
      <c r="B61" s="123"/>
      <c r="C61" s="1205" t="s">
        <v>49</v>
      </c>
      <c r="D61" s="1206"/>
      <c r="E61" s="1207"/>
      <c r="F61" s="358"/>
      <c r="G61" s="358"/>
      <c r="H61" s="359"/>
    </row>
    <row r="62" spans="2:8" ht="45.75" customHeight="1" thickBot="1" x14ac:dyDescent="0.2">
      <c r="B62" s="124"/>
      <c r="C62" s="1208" t="s">
        <v>49</v>
      </c>
      <c r="D62" s="1209"/>
      <c r="E62" s="1210"/>
      <c r="F62" s="360"/>
      <c r="G62" s="360"/>
      <c r="H62" s="361"/>
    </row>
    <row r="63" spans="2:8" ht="52.5" customHeight="1" thickBot="1" x14ac:dyDescent="0.2">
      <c r="B63" s="125"/>
      <c r="C63" s="1211" t="s">
        <v>50</v>
      </c>
      <c r="D63" s="1211"/>
      <c r="E63" s="1212"/>
      <c r="F63" s="362">
        <v>10055</v>
      </c>
      <c r="G63" s="362">
        <v>10167</v>
      </c>
      <c r="H63" s="363">
        <v>9268</v>
      </c>
    </row>
    <row r="64" spans="2:8" x14ac:dyDescent="0.15"/>
  </sheetData>
  <sheetProtection algorithmName="SHA-512" hashValue="JG1PTSr5G/iGex851NAaCzAmahFdFIuueB6cqtf/lMG+msReZiuBtb9slLHQG+3TvHs6ts0TzOvj9X7MBmn/KA==" saltValue="TiVpdOmNZ+gv4NOtclgS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8" scale="62" orientation="landscape"/>
  <headerFooter alignWithMargins="0">
    <oddFooter>&amp;C&amp;P /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EB2CD-A285-4E0D-9564-37EF33137678}">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1" width="6.375" style="1221" customWidth="1"/>
    <col min="2" max="107" width="2.5" style="1221" customWidth="1"/>
    <col min="108" max="108" width="6.125" style="1228" customWidth="1"/>
    <col min="109" max="109" width="5.875" style="1227" customWidth="1"/>
    <col min="110" max="16384" width="8.625" style="1221" hidden="1"/>
  </cols>
  <sheetData>
    <row r="1" spans="1:109" ht="42.75" customHeight="1" x14ac:dyDescent="0.15">
      <c r="A1" s="1219"/>
      <c r="B1" s="1220"/>
      <c r="DD1" s="1221"/>
      <c r="DE1" s="1221"/>
    </row>
    <row r="2" spans="1:109" ht="25.5" customHeight="1" x14ac:dyDescent="0.15">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x14ac:dyDescent="0.15">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x14ac:dyDescent="0.15">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x14ac:dyDescent="0.15">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x14ac:dyDescent="0.15">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x14ac:dyDescent="0.15">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x14ac:dyDescent="0.15">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x14ac:dyDescent="0.15">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x14ac:dyDescent="0.15">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x14ac:dyDescent="0.15">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x14ac:dyDescent="0.15">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x14ac:dyDescent="0.15">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x14ac:dyDescent="0.15">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x14ac:dyDescent="0.15">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x14ac:dyDescent="0.15">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x14ac:dyDescent="0.15">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x14ac:dyDescent="0.15">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x14ac:dyDescent="0.15">
      <c r="DD19" s="1221"/>
      <c r="DE19" s="1221"/>
    </row>
    <row r="20" spans="1:109" x14ac:dyDescent="0.15">
      <c r="DD20" s="1221"/>
      <c r="DE20" s="1221"/>
    </row>
    <row r="21" spans="1:109" ht="17.25" customHeight="1" x14ac:dyDescent="0.15">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x14ac:dyDescent="0.15">
      <c r="B22" s="1227"/>
    </row>
    <row r="23" spans="1:109" x14ac:dyDescent="0.15">
      <c r="B23" s="1227"/>
    </row>
    <row r="24" spans="1:109" x14ac:dyDescent="0.15">
      <c r="B24" s="1227"/>
    </row>
    <row r="25" spans="1:109" x14ac:dyDescent="0.15">
      <c r="B25" s="1227"/>
    </row>
    <row r="26" spans="1:109" x14ac:dyDescent="0.15">
      <c r="B26" s="1227"/>
    </row>
    <row r="27" spans="1:109" x14ac:dyDescent="0.15">
      <c r="B27" s="1227"/>
    </row>
    <row r="28" spans="1:109" x14ac:dyDescent="0.15">
      <c r="B28" s="1227"/>
    </row>
    <row r="29" spans="1:109" x14ac:dyDescent="0.15">
      <c r="B29" s="1227"/>
    </row>
    <row r="30" spans="1:109" x14ac:dyDescent="0.15">
      <c r="B30" s="1227"/>
    </row>
    <row r="31" spans="1:109" x14ac:dyDescent="0.15">
      <c r="B31" s="1227"/>
    </row>
    <row r="32" spans="1:109" x14ac:dyDescent="0.15">
      <c r="B32" s="1227"/>
    </row>
    <row r="33" spans="2:109" x14ac:dyDescent="0.15">
      <c r="B33" s="1227"/>
    </row>
    <row r="34" spans="2:109" x14ac:dyDescent="0.15">
      <c r="B34" s="1227"/>
    </row>
    <row r="35" spans="2:109" x14ac:dyDescent="0.15">
      <c r="B35" s="1227"/>
    </row>
    <row r="36" spans="2:109" x14ac:dyDescent="0.15">
      <c r="B36" s="1227"/>
    </row>
    <row r="37" spans="2:109" x14ac:dyDescent="0.15">
      <c r="B37" s="1227"/>
    </row>
    <row r="38" spans="2:109" x14ac:dyDescent="0.15">
      <c r="B38" s="1227"/>
    </row>
    <row r="39" spans="2:109" x14ac:dyDescent="0.15">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x14ac:dyDescent="0.15">
      <c r="B40" s="1232"/>
      <c r="DD40" s="1232"/>
      <c r="DE40" s="1221"/>
    </row>
    <row r="41" spans="2:109" ht="17.25" x14ac:dyDescent="0.15">
      <c r="B41" s="1233" t="s">
        <v>581</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x14ac:dyDescent="0.15">
      <c r="B42" s="1227"/>
      <c r="G42" s="1234"/>
      <c r="I42" s="1235"/>
      <c r="J42" s="1235"/>
      <c r="K42" s="1235"/>
      <c r="AM42" s="1234"/>
      <c r="AN42" s="1234" t="s">
        <v>582</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x14ac:dyDescent="0.15">
      <c r="B43" s="1227"/>
      <c r="AN43" s="1236" t="s">
        <v>583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x14ac:dyDescent="0.15">
      <c r="B49" s="1227"/>
      <c r="AN49" s="1221" t="s">
        <v>584</v>
      </c>
    </row>
    <row r="50" spans="1:109" x14ac:dyDescent="0.15">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534</v>
      </c>
      <c r="BQ50" s="1252"/>
      <c r="BR50" s="1252"/>
      <c r="BS50" s="1252"/>
      <c r="BT50" s="1252"/>
      <c r="BU50" s="1252"/>
      <c r="BV50" s="1252"/>
      <c r="BW50" s="1252"/>
      <c r="BX50" s="1252" t="s">
        <v>535</v>
      </c>
      <c r="BY50" s="1252"/>
      <c r="BZ50" s="1252"/>
      <c r="CA50" s="1252"/>
      <c r="CB50" s="1252"/>
      <c r="CC50" s="1252"/>
      <c r="CD50" s="1252"/>
      <c r="CE50" s="1252"/>
      <c r="CF50" s="1252" t="s">
        <v>536</v>
      </c>
      <c r="CG50" s="1252"/>
      <c r="CH50" s="1252"/>
      <c r="CI50" s="1252"/>
      <c r="CJ50" s="1252"/>
      <c r="CK50" s="1252"/>
      <c r="CL50" s="1252"/>
      <c r="CM50" s="1252"/>
      <c r="CN50" s="1252" t="s">
        <v>537</v>
      </c>
      <c r="CO50" s="1252"/>
      <c r="CP50" s="1252"/>
      <c r="CQ50" s="1252"/>
      <c r="CR50" s="1252"/>
      <c r="CS50" s="1252"/>
      <c r="CT50" s="1252"/>
      <c r="CU50" s="1252"/>
      <c r="CV50" s="1252" t="s">
        <v>538</v>
      </c>
      <c r="CW50" s="1252"/>
      <c r="CX50" s="1252"/>
      <c r="CY50" s="1252"/>
      <c r="CZ50" s="1252"/>
      <c r="DA50" s="1252"/>
      <c r="DB50" s="1252"/>
      <c r="DC50" s="1252"/>
    </row>
    <row r="51" spans="1:109" ht="13.5" customHeight="1" x14ac:dyDescent="0.15">
      <c r="B51" s="1227"/>
      <c r="G51" s="1253"/>
      <c r="H51" s="1253"/>
      <c r="I51" s="1254"/>
      <c r="J51" s="1254"/>
      <c r="K51" s="1255"/>
      <c r="L51" s="1255"/>
      <c r="M51" s="1255"/>
      <c r="N51" s="1255"/>
      <c r="AM51" s="1245"/>
      <c r="AN51" s="1256" t="s">
        <v>585</v>
      </c>
      <c r="AO51" s="1256"/>
      <c r="AP51" s="1256"/>
      <c r="AQ51" s="1256"/>
      <c r="AR51" s="1256"/>
      <c r="AS51" s="1256"/>
      <c r="AT51" s="1256"/>
      <c r="AU51" s="1256"/>
      <c r="AV51" s="1256"/>
      <c r="AW51" s="1256"/>
      <c r="AX51" s="1256"/>
      <c r="AY51" s="1256"/>
      <c r="AZ51" s="1256"/>
      <c r="BA51" s="1256"/>
      <c r="BB51" s="1256" t="s">
        <v>586</v>
      </c>
      <c r="BC51" s="1256"/>
      <c r="BD51" s="1256"/>
      <c r="BE51" s="1256"/>
      <c r="BF51" s="1256"/>
      <c r="BG51" s="1256"/>
      <c r="BH51" s="1256"/>
      <c r="BI51" s="1256"/>
      <c r="BJ51" s="1256"/>
      <c r="BK51" s="1256"/>
      <c r="BL51" s="1256"/>
      <c r="BM51" s="1256"/>
      <c r="BN51" s="1256"/>
      <c r="BO51" s="1256"/>
      <c r="BP51" s="1257">
        <v>89.3</v>
      </c>
      <c r="BQ51" s="1257"/>
      <c r="BR51" s="1257"/>
      <c r="BS51" s="1257"/>
      <c r="BT51" s="1257"/>
      <c r="BU51" s="1257"/>
      <c r="BV51" s="1257"/>
      <c r="BW51" s="1257"/>
      <c r="BX51" s="1257">
        <v>82.3</v>
      </c>
      <c r="BY51" s="1257"/>
      <c r="BZ51" s="1257"/>
      <c r="CA51" s="1257"/>
      <c r="CB51" s="1257"/>
      <c r="CC51" s="1257"/>
      <c r="CD51" s="1257"/>
      <c r="CE51" s="1257"/>
      <c r="CF51" s="1257">
        <v>77.599999999999994</v>
      </c>
      <c r="CG51" s="1257"/>
      <c r="CH51" s="1257"/>
      <c r="CI51" s="1257"/>
      <c r="CJ51" s="1257"/>
      <c r="CK51" s="1257"/>
      <c r="CL51" s="1257"/>
      <c r="CM51" s="1257"/>
      <c r="CN51" s="1257">
        <v>79.7</v>
      </c>
      <c r="CO51" s="1257"/>
      <c r="CP51" s="1257"/>
      <c r="CQ51" s="1257"/>
      <c r="CR51" s="1257"/>
      <c r="CS51" s="1257"/>
      <c r="CT51" s="1257"/>
      <c r="CU51" s="1257"/>
      <c r="CV51" s="1257">
        <v>81.599999999999994</v>
      </c>
      <c r="CW51" s="1257"/>
      <c r="CX51" s="1257"/>
      <c r="CY51" s="1257"/>
      <c r="CZ51" s="1257"/>
      <c r="DA51" s="1257"/>
      <c r="DB51" s="1257"/>
      <c r="DC51" s="1257"/>
    </row>
    <row r="52" spans="1:109" x14ac:dyDescent="0.15">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x14ac:dyDescent="0.15">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587</v>
      </c>
      <c r="BC53" s="1256"/>
      <c r="BD53" s="1256"/>
      <c r="BE53" s="1256"/>
      <c r="BF53" s="1256"/>
      <c r="BG53" s="1256"/>
      <c r="BH53" s="1256"/>
      <c r="BI53" s="1256"/>
      <c r="BJ53" s="1256"/>
      <c r="BK53" s="1256"/>
      <c r="BL53" s="1256"/>
      <c r="BM53" s="1256"/>
      <c r="BN53" s="1256"/>
      <c r="BO53" s="1256"/>
      <c r="BP53" s="1257">
        <v>59.6</v>
      </c>
      <c r="BQ53" s="1257"/>
      <c r="BR53" s="1257"/>
      <c r="BS53" s="1257"/>
      <c r="BT53" s="1257"/>
      <c r="BU53" s="1257"/>
      <c r="BV53" s="1257"/>
      <c r="BW53" s="1257"/>
      <c r="BX53" s="1257">
        <v>60.3</v>
      </c>
      <c r="BY53" s="1257"/>
      <c r="BZ53" s="1257"/>
      <c r="CA53" s="1257"/>
      <c r="CB53" s="1257"/>
      <c r="CC53" s="1257"/>
      <c r="CD53" s="1257"/>
      <c r="CE53" s="1257"/>
      <c r="CF53" s="1257">
        <v>61.9</v>
      </c>
      <c r="CG53" s="1257"/>
      <c r="CH53" s="1257"/>
      <c r="CI53" s="1257"/>
      <c r="CJ53" s="1257"/>
      <c r="CK53" s="1257"/>
      <c r="CL53" s="1257"/>
      <c r="CM53" s="1257"/>
      <c r="CN53" s="1257">
        <v>62</v>
      </c>
      <c r="CO53" s="1257"/>
      <c r="CP53" s="1257"/>
      <c r="CQ53" s="1257"/>
      <c r="CR53" s="1257"/>
      <c r="CS53" s="1257"/>
      <c r="CT53" s="1257"/>
      <c r="CU53" s="1257"/>
      <c r="CV53" s="1257">
        <v>63.5</v>
      </c>
      <c r="CW53" s="1257"/>
      <c r="CX53" s="1257"/>
      <c r="CY53" s="1257"/>
      <c r="CZ53" s="1257"/>
      <c r="DA53" s="1257"/>
      <c r="DB53" s="1257"/>
      <c r="DC53" s="1257"/>
    </row>
    <row r="54" spans="1:109" x14ac:dyDescent="0.15">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x14ac:dyDescent="0.15">
      <c r="A55" s="1235"/>
      <c r="B55" s="1227"/>
      <c r="G55" s="1246"/>
      <c r="H55" s="1246"/>
      <c r="I55" s="1246"/>
      <c r="J55" s="1246"/>
      <c r="K55" s="1255"/>
      <c r="L55" s="1255"/>
      <c r="M55" s="1255"/>
      <c r="N55" s="1255"/>
      <c r="AN55" s="1252" t="s">
        <v>588</v>
      </c>
      <c r="AO55" s="1252"/>
      <c r="AP55" s="1252"/>
      <c r="AQ55" s="1252"/>
      <c r="AR55" s="1252"/>
      <c r="AS55" s="1252"/>
      <c r="AT55" s="1252"/>
      <c r="AU55" s="1252"/>
      <c r="AV55" s="1252"/>
      <c r="AW55" s="1252"/>
      <c r="AX55" s="1252"/>
      <c r="AY55" s="1252"/>
      <c r="AZ55" s="1252"/>
      <c r="BA55" s="1252"/>
      <c r="BB55" s="1256" t="s">
        <v>586</v>
      </c>
      <c r="BC55" s="1256"/>
      <c r="BD55" s="1256"/>
      <c r="BE55" s="1256"/>
      <c r="BF55" s="1256"/>
      <c r="BG55" s="1256"/>
      <c r="BH55" s="1256"/>
      <c r="BI55" s="1256"/>
      <c r="BJ55" s="1256"/>
      <c r="BK55" s="1256"/>
      <c r="BL55" s="1256"/>
      <c r="BM55" s="1256"/>
      <c r="BN55" s="1256"/>
      <c r="BO55" s="1256"/>
      <c r="BP55" s="1257">
        <v>31.5</v>
      </c>
      <c r="BQ55" s="1257"/>
      <c r="BR55" s="1257"/>
      <c r="BS55" s="1257"/>
      <c r="BT55" s="1257"/>
      <c r="BU55" s="1257"/>
      <c r="BV55" s="1257"/>
      <c r="BW55" s="1257"/>
      <c r="BX55" s="1257">
        <v>23.4</v>
      </c>
      <c r="BY55" s="1257"/>
      <c r="BZ55" s="1257"/>
      <c r="CA55" s="1257"/>
      <c r="CB55" s="1257"/>
      <c r="CC55" s="1257"/>
      <c r="CD55" s="1257"/>
      <c r="CE55" s="1257"/>
      <c r="CF55" s="1257">
        <v>18.2</v>
      </c>
      <c r="CG55" s="1257"/>
      <c r="CH55" s="1257"/>
      <c r="CI55" s="1257"/>
      <c r="CJ55" s="1257"/>
      <c r="CK55" s="1257"/>
      <c r="CL55" s="1257"/>
      <c r="CM55" s="1257"/>
      <c r="CN55" s="1257">
        <v>17.100000000000001</v>
      </c>
      <c r="CO55" s="1257"/>
      <c r="CP55" s="1257"/>
      <c r="CQ55" s="1257"/>
      <c r="CR55" s="1257"/>
      <c r="CS55" s="1257"/>
      <c r="CT55" s="1257"/>
      <c r="CU55" s="1257"/>
      <c r="CV55" s="1257">
        <v>16.600000000000001</v>
      </c>
      <c r="CW55" s="1257"/>
      <c r="CX55" s="1257"/>
      <c r="CY55" s="1257"/>
      <c r="CZ55" s="1257"/>
      <c r="DA55" s="1257"/>
      <c r="DB55" s="1257"/>
      <c r="DC55" s="1257"/>
    </row>
    <row r="56" spans="1:109" x14ac:dyDescent="0.15">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x14ac:dyDescent="0.15">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587</v>
      </c>
      <c r="BC57" s="1256"/>
      <c r="BD57" s="1256"/>
      <c r="BE57" s="1256"/>
      <c r="BF57" s="1256"/>
      <c r="BG57" s="1256"/>
      <c r="BH57" s="1256"/>
      <c r="BI57" s="1256"/>
      <c r="BJ57" s="1256"/>
      <c r="BK57" s="1256"/>
      <c r="BL57" s="1256"/>
      <c r="BM57" s="1256"/>
      <c r="BN57" s="1256"/>
      <c r="BO57" s="1256"/>
      <c r="BP57" s="1257">
        <v>62.9</v>
      </c>
      <c r="BQ57" s="1257"/>
      <c r="BR57" s="1257"/>
      <c r="BS57" s="1257"/>
      <c r="BT57" s="1257"/>
      <c r="BU57" s="1257"/>
      <c r="BV57" s="1257"/>
      <c r="BW57" s="1257"/>
      <c r="BX57" s="1257">
        <v>63.9</v>
      </c>
      <c r="BY57" s="1257"/>
      <c r="BZ57" s="1257"/>
      <c r="CA57" s="1257"/>
      <c r="CB57" s="1257"/>
      <c r="CC57" s="1257"/>
      <c r="CD57" s="1257"/>
      <c r="CE57" s="1257"/>
      <c r="CF57" s="1257">
        <v>64.900000000000006</v>
      </c>
      <c r="CG57" s="1257"/>
      <c r="CH57" s="1257"/>
      <c r="CI57" s="1257"/>
      <c r="CJ57" s="1257"/>
      <c r="CK57" s="1257"/>
      <c r="CL57" s="1257"/>
      <c r="CM57" s="1257"/>
      <c r="CN57" s="1257">
        <v>65.8</v>
      </c>
      <c r="CO57" s="1257"/>
      <c r="CP57" s="1257"/>
      <c r="CQ57" s="1257"/>
      <c r="CR57" s="1257"/>
      <c r="CS57" s="1257"/>
      <c r="CT57" s="1257"/>
      <c r="CU57" s="1257"/>
      <c r="CV57" s="1257">
        <v>66.7</v>
      </c>
      <c r="CW57" s="1257"/>
      <c r="CX57" s="1257"/>
      <c r="CY57" s="1257"/>
      <c r="CZ57" s="1257"/>
      <c r="DA57" s="1257"/>
      <c r="DB57" s="1257"/>
      <c r="DC57" s="1257"/>
      <c r="DD57" s="1260"/>
      <c r="DE57" s="1258"/>
    </row>
    <row r="58" spans="1:109" s="1235" customFormat="1" x14ac:dyDescent="0.15">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x14ac:dyDescent="0.15">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x14ac:dyDescent="0.15">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x14ac:dyDescent="0.15">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x14ac:dyDescent="0.15">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7.25" x14ac:dyDescent="0.15">
      <c r="B63" s="1266" t="s">
        <v>589</v>
      </c>
    </row>
    <row r="64" spans="1:109" x14ac:dyDescent="0.15">
      <c r="B64" s="1227"/>
      <c r="G64" s="1234"/>
      <c r="I64" s="1267"/>
      <c r="J64" s="1267"/>
      <c r="K64" s="1267"/>
      <c r="L64" s="1267"/>
      <c r="M64" s="1267"/>
      <c r="N64" s="1268"/>
      <c r="AM64" s="1234"/>
      <c r="AN64" s="1234" t="s">
        <v>582</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x14ac:dyDescent="0.15">
      <c r="B65" s="1227"/>
      <c r="AN65" s="1236" t="s">
        <v>590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x14ac:dyDescent="0.15">
      <c r="B71" s="1227"/>
      <c r="G71" s="1272"/>
      <c r="I71" s="1273"/>
      <c r="J71" s="1270"/>
      <c r="K71" s="1270"/>
      <c r="L71" s="1271"/>
      <c r="M71" s="1270"/>
      <c r="N71" s="1271"/>
      <c r="AM71" s="1272"/>
      <c r="AN71" s="1221" t="s">
        <v>584</v>
      </c>
    </row>
    <row r="72" spans="2:107" x14ac:dyDescent="0.15">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534</v>
      </c>
      <c r="BQ72" s="1252"/>
      <c r="BR72" s="1252"/>
      <c r="BS72" s="1252"/>
      <c r="BT72" s="1252"/>
      <c r="BU72" s="1252"/>
      <c r="BV72" s="1252"/>
      <c r="BW72" s="1252"/>
      <c r="BX72" s="1252" t="s">
        <v>535</v>
      </c>
      <c r="BY72" s="1252"/>
      <c r="BZ72" s="1252"/>
      <c r="CA72" s="1252"/>
      <c r="CB72" s="1252"/>
      <c r="CC72" s="1252"/>
      <c r="CD72" s="1252"/>
      <c r="CE72" s="1252"/>
      <c r="CF72" s="1252" t="s">
        <v>536</v>
      </c>
      <c r="CG72" s="1252"/>
      <c r="CH72" s="1252"/>
      <c r="CI72" s="1252"/>
      <c r="CJ72" s="1252"/>
      <c r="CK72" s="1252"/>
      <c r="CL72" s="1252"/>
      <c r="CM72" s="1252"/>
      <c r="CN72" s="1252" t="s">
        <v>537</v>
      </c>
      <c r="CO72" s="1252"/>
      <c r="CP72" s="1252"/>
      <c r="CQ72" s="1252"/>
      <c r="CR72" s="1252"/>
      <c r="CS72" s="1252"/>
      <c r="CT72" s="1252"/>
      <c r="CU72" s="1252"/>
      <c r="CV72" s="1252" t="s">
        <v>538</v>
      </c>
      <c r="CW72" s="1252"/>
      <c r="CX72" s="1252"/>
      <c r="CY72" s="1252"/>
      <c r="CZ72" s="1252"/>
      <c r="DA72" s="1252"/>
      <c r="DB72" s="1252"/>
      <c r="DC72" s="1252"/>
    </row>
    <row r="73" spans="2:107" x14ac:dyDescent="0.15">
      <c r="B73" s="1227"/>
      <c r="G73" s="1253"/>
      <c r="H73" s="1253"/>
      <c r="I73" s="1253"/>
      <c r="J73" s="1253"/>
      <c r="K73" s="1274"/>
      <c r="L73" s="1274"/>
      <c r="M73" s="1274"/>
      <c r="N73" s="1274"/>
      <c r="AM73" s="1245"/>
      <c r="AN73" s="1256" t="s">
        <v>585</v>
      </c>
      <c r="AO73" s="1256"/>
      <c r="AP73" s="1256"/>
      <c r="AQ73" s="1256"/>
      <c r="AR73" s="1256"/>
      <c r="AS73" s="1256"/>
      <c r="AT73" s="1256"/>
      <c r="AU73" s="1256"/>
      <c r="AV73" s="1256"/>
      <c r="AW73" s="1256"/>
      <c r="AX73" s="1256"/>
      <c r="AY73" s="1256"/>
      <c r="AZ73" s="1256"/>
      <c r="BA73" s="1256"/>
      <c r="BB73" s="1256" t="s">
        <v>586</v>
      </c>
      <c r="BC73" s="1256"/>
      <c r="BD73" s="1256"/>
      <c r="BE73" s="1256"/>
      <c r="BF73" s="1256"/>
      <c r="BG73" s="1256"/>
      <c r="BH73" s="1256"/>
      <c r="BI73" s="1256"/>
      <c r="BJ73" s="1256"/>
      <c r="BK73" s="1256"/>
      <c r="BL73" s="1256"/>
      <c r="BM73" s="1256"/>
      <c r="BN73" s="1256"/>
      <c r="BO73" s="1256"/>
      <c r="BP73" s="1257">
        <v>89.3</v>
      </c>
      <c r="BQ73" s="1257"/>
      <c r="BR73" s="1257"/>
      <c r="BS73" s="1257"/>
      <c r="BT73" s="1257"/>
      <c r="BU73" s="1257"/>
      <c r="BV73" s="1257"/>
      <c r="BW73" s="1257"/>
      <c r="BX73" s="1257">
        <v>82.3</v>
      </c>
      <c r="BY73" s="1257"/>
      <c r="BZ73" s="1257"/>
      <c r="CA73" s="1257"/>
      <c r="CB73" s="1257"/>
      <c r="CC73" s="1257"/>
      <c r="CD73" s="1257"/>
      <c r="CE73" s="1257"/>
      <c r="CF73" s="1257">
        <v>77.599999999999994</v>
      </c>
      <c r="CG73" s="1257"/>
      <c r="CH73" s="1257"/>
      <c r="CI73" s="1257"/>
      <c r="CJ73" s="1257"/>
      <c r="CK73" s="1257"/>
      <c r="CL73" s="1257"/>
      <c r="CM73" s="1257"/>
      <c r="CN73" s="1257">
        <v>79.7</v>
      </c>
      <c r="CO73" s="1257"/>
      <c r="CP73" s="1257"/>
      <c r="CQ73" s="1257"/>
      <c r="CR73" s="1257"/>
      <c r="CS73" s="1257"/>
      <c r="CT73" s="1257"/>
      <c r="CU73" s="1257"/>
      <c r="CV73" s="1257">
        <v>81.599999999999994</v>
      </c>
      <c r="CW73" s="1257"/>
      <c r="CX73" s="1257"/>
      <c r="CY73" s="1257"/>
      <c r="CZ73" s="1257"/>
      <c r="DA73" s="1257"/>
      <c r="DB73" s="1257"/>
      <c r="DC73" s="1257"/>
    </row>
    <row r="74" spans="2:107" x14ac:dyDescent="0.15">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x14ac:dyDescent="0.15">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591</v>
      </c>
      <c r="BC75" s="1256"/>
      <c r="BD75" s="1256"/>
      <c r="BE75" s="1256"/>
      <c r="BF75" s="1256"/>
      <c r="BG75" s="1256"/>
      <c r="BH75" s="1256"/>
      <c r="BI75" s="1256"/>
      <c r="BJ75" s="1256"/>
      <c r="BK75" s="1256"/>
      <c r="BL75" s="1256"/>
      <c r="BM75" s="1256"/>
      <c r="BN75" s="1256"/>
      <c r="BO75" s="1256"/>
      <c r="BP75" s="1257">
        <v>14.2</v>
      </c>
      <c r="BQ75" s="1257"/>
      <c r="BR75" s="1257"/>
      <c r="BS75" s="1257"/>
      <c r="BT75" s="1257"/>
      <c r="BU75" s="1257"/>
      <c r="BV75" s="1257"/>
      <c r="BW75" s="1257"/>
      <c r="BX75" s="1257">
        <v>13.2</v>
      </c>
      <c r="BY75" s="1257"/>
      <c r="BZ75" s="1257"/>
      <c r="CA75" s="1257"/>
      <c r="CB75" s="1257"/>
      <c r="CC75" s="1257"/>
      <c r="CD75" s="1257"/>
      <c r="CE75" s="1257"/>
      <c r="CF75" s="1257">
        <v>12.1</v>
      </c>
      <c r="CG75" s="1257"/>
      <c r="CH75" s="1257"/>
      <c r="CI75" s="1257"/>
      <c r="CJ75" s="1257"/>
      <c r="CK75" s="1257"/>
      <c r="CL75" s="1257"/>
      <c r="CM75" s="1257"/>
      <c r="CN75" s="1257">
        <v>11.3</v>
      </c>
      <c r="CO75" s="1257"/>
      <c r="CP75" s="1257"/>
      <c r="CQ75" s="1257"/>
      <c r="CR75" s="1257"/>
      <c r="CS75" s="1257"/>
      <c r="CT75" s="1257"/>
      <c r="CU75" s="1257"/>
      <c r="CV75" s="1257">
        <v>10.9</v>
      </c>
      <c r="CW75" s="1257"/>
      <c r="CX75" s="1257"/>
      <c r="CY75" s="1257"/>
      <c r="CZ75" s="1257"/>
      <c r="DA75" s="1257"/>
      <c r="DB75" s="1257"/>
      <c r="DC75" s="1257"/>
    </row>
    <row r="76" spans="2:107" x14ac:dyDescent="0.15">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x14ac:dyDescent="0.15">
      <c r="B77" s="1227"/>
      <c r="G77" s="1246"/>
      <c r="H77" s="1246"/>
      <c r="I77" s="1246"/>
      <c r="J77" s="1246"/>
      <c r="K77" s="1274"/>
      <c r="L77" s="1274"/>
      <c r="M77" s="1274"/>
      <c r="N77" s="1274"/>
      <c r="AN77" s="1252" t="s">
        <v>588</v>
      </c>
      <c r="AO77" s="1252"/>
      <c r="AP77" s="1252"/>
      <c r="AQ77" s="1252"/>
      <c r="AR77" s="1252"/>
      <c r="AS77" s="1252"/>
      <c r="AT77" s="1252"/>
      <c r="AU77" s="1252"/>
      <c r="AV77" s="1252"/>
      <c r="AW77" s="1252"/>
      <c r="AX77" s="1252"/>
      <c r="AY77" s="1252"/>
      <c r="AZ77" s="1252"/>
      <c r="BA77" s="1252"/>
      <c r="BB77" s="1256" t="s">
        <v>586</v>
      </c>
      <c r="BC77" s="1256"/>
      <c r="BD77" s="1256"/>
      <c r="BE77" s="1256"/>
      <c r="BF77" s="1256"/>
      <c r="BG77" s="1256"/>
      <c r="BH77" s="1256"/>
      <c r="BI77" s="1256"/>
      <c r="BJ77" s="1256"/>
      <c r="BK77" s="1256"/>
      <c r="BL77" s="1256"/>
      <c r="BM77" s="1256"/>
      <c r="BN77" s="1256"/>
      <c r="BO77" s="1256"/>
      <c r="BP77" s="1257">
        <v>31.5</v>
      </c>
      <c r="BQ77" s="1257"/>
      <c r="BR77" s="1257"/>
      <c r="BS77" s="1257"/>
      <c r="BT77" s="1257"/>
      <c r="BU77" s="1257"/>
      <c r="BV77" s="1257"/>
      <c r="BW77" s="1257"/>
      <c r="BX77" s="1257">
        <v>23.4</v>
      </c>
      <c r="BY77" s="1257"/>
      <c r="BZ77" s="1257"/>
      <c r="CA77" s="1257"/>
      <c r="CB77" s="1257"/>
      <c r="CC77" s="1257"/>
      <c r="CD77" s="1257"/>
      <c r="CE77" s="1257"/>
      <c r="CF77" s="1257">
        <v>18.2</v>
      </c>
      <c r="CG77" s="1257"/>
      <c r="CH77" s="1257"/>
      <c r="CI77" s="1257"/>
      <c r="CJ77" s="1257"/>
      <c r="CK77" s="1257"/>
      <c r="CL77" s="1257"/>
      <c r="CM77" s="1257"/>
      <c r="CN77" s="1257">
        <v>17.100000000000001</v>
      </c>
      <c r="CO77" s="1257"/>
      <c r="CP77" s="1257"/>
      <c r="CQ77" s="1257"/>
      <c r="CR77" s="1257"/>
      <c r="CS77" s="1257"/>
      <c r="CT77" s="1257"/>
      <c r="CU77" s="1257"/>
      <c r="CV77" s="1257">
        <v>16.600000000000001</v>
      </c>
      <c r="CW77" s="1257"/>
      <c r="CX77" s="1257"/>
      <c r="CY77" s="1257"/>
      <c r="CZ77" s="1257"/>
      <c r="DA77" s="1257"/>
      <c r="DB77" s="1257"/>
      <c r="DC77" s="1257"/>
    </row>
    <row r="78" spans="2:107" x14ac:dyDescent="0.15">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x14ac:dyDescent="0.15">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591</v>
      </c>
      <c r="BC79" s="1256"/>
      <c r="BD79" s="1256"/>
      <c r="BE79" s="1256"/>
      <c r="BF79" s="1256"/>
      <c r="BG79" s="1256"/>
      <c r="BH79" s="1256"/>
      <c r="BI79" s="1256"/>
      <c r="BJ79" s="1256"/>
      <c r="BK79" s="1256"/>
      <c r="BL79" s="1256"/>
      <c r="BM79" s="1256"/>
      <c r="BN79" s="1256"/>
      <c r="BO79" s="1256"/>
      <c r="BP79" s="1257">
        <v>5.4</v>
      </c>
      <c r="BQ79" s="1257"/>
      <c r="BR79" s="1257"/>
      <c r="BS79" s="1257"/>
      <c r="BT79" s="1257"/>
      <c r="BU79" s="1257"/>
      <c r="BV79" s="1257"/>
      <c r="BW79" s="1257"/>
      <c r="BX79" s="1257">
        <v>5.2</v>
      </c>
      <c r="BY79" s="1257"/>
      <c r="BZ79" s="1257"/>
      <c r="CA79" s="1257"/>
      <c r="CB79" s="1257"/>
      <c r="CC79" s="1257"/>
      <c r="CD79" s="1257"/>
      <c r="CE79" s="1257"/>
      <c r="CF79" s="1257">
        <v>5.2</v>
      </c>
      <c r="CG79" s="1257"/>
      <c r="CH79" s="1257"/>
      <c r="CI79" s="1257"/>
      <c r="CJ79" s="1257"/>
      <c r="CK79" s="1257"/>
      <c r="CL79" s="1257"/>
      <c r="CM79" s="1257"/>
      <c r="CN79" s="1257">
        <v>5.2</v>
      </c>
      <c r="CO79" s="1257"/>
      <c r="CP79" s="1257"/>
      <c r="CQ79" s="1257"/>
      <c r="CR79" s="1257"/>
      <c r="CS79" s="1257"/>
      <c r="CT79" s="1257"/>
      <c r="CU79" s="1257"/>
      <c r="CV79" s="1257">
        <v>5.2</v>
      </c>
      <c r="CW79" s="1257"/>
      <c r="CX79" s="1257"/>
      <c r="CY79" s="1257"/>
      <c r="CZ79" s="1257"/>
      <c r="DA79" s="1257"/>
      <c r="DB79" s="1257"/>
      <c r="DC79" s="1257"/>
    </row>
    <row r="80" spans="2:107" x14ac:dyDescent="0.15">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x14ac:dyDescent="0.15">
      <c r="B81" s="1227"/>
    </row>
    <row r="82" spans="2:109" ht="17.25" x14ac:dyDescent="0.1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x14ac:dyDescent="0.15">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x14ac:dyDescent="0.15">
      <c r="DD84" s="1221"/>
      <c r="DE84" s="1221"/>
    </row>
    <row r="85" spans="2:109" x14ac:dyDescent="0.15">
      <c r="DD85" s="1221"/>
      <c r="DE85" s="1221"/>
    </row>
  </sheetData>
  <sheetProtection algorithmName="SHA-512" hashValue="UWgrmEPcU+Y4NH38IjwgfcLDi/TLUQEVY/MEOiaKN3rdJnfegIlWAEgWJi34fHhijGzh9FVbwNBmlaUPhnW4Fg==" saltValue="6uUXbPtvUtuljxc6+EIUJ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6901-E00F-46DE-993A-1884D9C74722}">
  <sheetPr>
    <pageSetUpPr fitToPage="1"/>
  </sheetPr>
  <dimension ref="A1:DR125"/>
  <sheetViews>
    <sheetView showGridLines="0" zoomScale="55" zoomScaleNormal="55"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T/o9VtU8tZWyiGHQoUTFlsVzPSvIgWSU9mtqOdDVDZ8BAQRlnmxlB+GBNEyFtWMTMMQfZ+M4XRAVoMyFY6Dsg==" saltValue="hiCYlzsyMCjptBKQxh8sv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E8D63-AAFA-4382-A4CA-E7F553CC091C}">
  <sheetPr>
    <pageSetUpPr fitToPage="1"/>
  </sheetPr>
  <dimension ref="A1:DR125"/>
  <sheetViews>
    <sheetView showGridLines="0" zoomScale="55" zoomScaleNormal="55"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UZI0435T+vB4p2FFez/UW3zcJKGXSJyD8k3r+8B76YSvVYETyGbDrKipgmGfvXQA2SCuwYQF/NqF0YUvKZfy0g==" saltValue="RCOjxawH+zUvwfKA+2tG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533</v>
      </c>
      <c r="G2" s="139"/>
      <c r="H2" s="140"/>
    </row>
    <row r="3" spans="1:8" x14ac:dyDescent="0.15">
      <c r="A3" s="136" t="s">
        <v>526</v>
      </c>
      <c r="B3" s="141"/>
      <c r="C3" s="142"/>
      <c r="D3" s="143">
        <v>36971</v>
      </c>
      <c r="E3" s="144"/>
      <c r="F3" s="145">
        <v>52191</v>
      </c>
      <c r="G3" s="146"/>
      <c r="H3" s="147"/>
    </row>
    <row r="4" spans="1:8" x14ac:dyDescent="0.15">
      <c r="A4" s="148"/>
      <c r="B4" s="149"/>
      <c r="C4" s="150"/>
      <c r="D4" s="151">
        <v>8867</v>
      </c>
      <c r="E4" s="152"/>
      <c r="F4" s="153">
        <v>26807</v>
      </c>
      <c r="G4" s="154"/>
      <c r="H4" s="155"/>
    </row>
    <row r="5" spans="1:8" x14ac:dyDescent="0.15">
      <c r="A5" s="136" t="s">
        <v>528</v>
      </c>
      <c r="B5" s="141"/>
      <c r="C5" s="142"/>
      <c r="D5" s="143">
        <v>41327</v>
      </c>
      <c r="E5" s="144"/>
      <c r="F5" s="145">
        <v>48105</v>
      </c>
      <c r="G5" s="146"/>
      <c r="H5" s="147"/>
    </row>
    <row r="6" spans="1:8" x14ac:dyDescent="0.15">
      <c r="A6" s="148"/>
      <c r="B6" s="149"/>
      <c r="C6" s="150"/>
      <c r="D6" s="151">
        <v>10917</v>
      </c>
      <c r="E6" s="152"/>
      <c r="F6" s="153">
        <v>24072</v>
      </c>
      <c r="G6" s="154"/>
      <c r="H6" s="155"/>
    </row>
    <row r="7" spans="1:8" x14ac:dyDescent="0.15">
      <c r="A7" s="136" t="s">
        <v>529</v>
      </c>
      <c r="B7" s="141"/>
      <c r="C7" s="142"/>
      <c r="D7" s="143">
        <v>33118</v>
      </c>
      <c r="E7" s="144"/>
      <c r="F7" s="145">
        <v>47446</v>
      </c>
      <c r="G7" s="146"/>
      <c r="H7" s="147"/>
    </row>
    <row r="8" spans="1:8" x14ac:dyDescent="0.15">
      <c r="A8" s="148"/>
      <c r="B8" s="149"/>
      <c r="C8" s="150"/>
      <c r="D8" s="151">
        <v>9189</v>
      </c>
      <c r="E8" s="152"/>
      <c r="F8" s="153">
        <v>24371</v>
      </c>
      <c r="G8" s="154"/>
      <c r="H8" s="155"/>
    </row>
    <row r="9" spans="1:8" x14ac:dyDescent="0.15">
      <c r="A9" s="136" t="s">
        <v>530</v>
      </c>
      <c r="B9" s="141"/>
      <c r="C9" s="142"/>
      <c r="D9" s="143">
        <v>52205</v>
      </c>
      <c r="E9" s="144"/>
      <c r="F9" s="145">
        <v>48387</v>
      </c>
      <c r="G9" s="146"/>
      <c r="H9" s="147"/>
    </row>
    <row r="10" spans="1:8" x14ac:dyDescent="0.15">
      <c r="A10" s="148"/>
      <c r="B10" s="149"/>
      <c r="C10" s="150"/>
      <c r="D10" s="151">
        <v>11302</v>
      </c>
      <c r="E10" s="152"/>
      <c r="F10" s="153">
        <v>25592</v>
      </c>
      <c r="G10" s="154"/>
      <c r="H10" s="155"/>
    </row>
    <row r="11" spans="1:8" x14ac:dyDescent="0.15">
      <c r="A11" s="136" t="s">
        <v>531</v>
      </c>
      <c r="B11" s="141"/>
      <c r="C11" s="142"/>
      <c r="D11" s="143">
        <v>25035</v>
      </c>
      <c r="E11" s="144"/>
      <c r="F11" s="145">
        <v>49684</v>
      </c>
      <c r="G11" s="146"/>
      <c r="H11" s="147"/>
    </row>
    <row r="12" spans="1:8" x14ac:dyDescent="0.15">
      <c r="A12" s="148"/>
      <c r="B12" s="149"/>
      <c r="C12" s="156"/>
      <c r="D12" s="151">
        <v>14348</v>
      </c>
      <c r="E12" s="152"/>
      <c r="F12" s="153">
        <v>28303</v>
      </c>
      <c r="G12" s="154"/>
      <c r="H12" s="155"/>
    </row>
    <row r="13" spans="1:8" x14ac:dyDescent="0.15">
      <c r="A13" s="136"/>
      <c r="B13" s="141"/>
      <c r="C13" s="157"/>
      <c r="D13" s="158">
        <v>37731</v>
      </c>
      <c r="E13" s="159"/>
      <c r="F13" s="160">
        <v>49163</v>
      </c>
      <c r="G13" s="161"/>
      <c r="H13" s="147"/>
    </row>
    <row r="14" spans="1:8" x14ac:dyDescent="0.15">
      <c r="A14" s="148"/>
      <c r="B14" s="149"/>
      <c r="C14" s="150"/>
      <c r="D14" s="151">
        <v>10925</v>
      </c>
      <c r="E14" s="152"/>
      <c r="F14" s="153">
        <v>25829</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3.54</v>
      </c>
      <c r="C19" s="162">
        <f>ROUND(VALUE(SUBSTITUTE(実質収支比率等に係る経年分析!G$48,"▲","-")),2)</f>
        <v>7.01</v>
      </c>
      <c r="D19" s="162">
        <f>ROUND(VALUE(SUBSTITUTE(実質収支比率等に係る経年分析!H$48,"▲","-")),2)</f>
        <v>7.57</v>
      </c>
      <c r="E19" s="162">
        <f>ROUND(VALUE(SUBSTITUTE(実質収支比率等に係る経年分析!I$48,"▲","-")),2)</f>
        <v>8.73</v>
      </c>
      <c r="F19" s="162">
        <f>ROUND(VALUE(SUBSTITUTE(実質収支比率等に係る経年分析!J$48,"▲","-")),2)</f>
        <v>5.17</v>
      </c>
    </row>
    <row r="20" spans="1:11" x14ac:dyDescent="0.15">
      <c r="A20" s="162" t="s">
        <v>54</v>
      </c>
      <c r="B20" s="162">
        <f>ROUND(VALUE(SUBSTITUTE(実質収支比率等に係る経年分析!F$47,"▲","-")),2)</f>
        <v>5.54</v>
      </c>
      <c r="C20" s="162">
        <f>ROUND(VALUE(SUBSTITUTE(実質収支比率等に係る経年分析!G$47,"▲","-")),2)</f>
        <v>6.6</v>
      </c>
      <c r="D20" s="162">
        <f>ROUND(VALUE(SUBSTITUTE(実質収支比率等に係る経年分析!H$47,"▲","-")),2)</f>
        <v>8.2100000000000009</v>
      </c>
      <c r="E20" s="162">
        <f>ROUND(VALUE(SUBSTITUTE(実質収支比率等に係る経年分析!I$47,"▲","-")),2)</f>
        <v>7.76</v>
      </c>
      <c r="F20" s="162">
        <f>ROUND(VALUE(SUBSTITUTE(実質収支比率等に係る経年分析!J$47,"▲","-")),2)</f>
        <v>5.61</v>
      </c>
    </row>
    <row r="21" spans="1:11" x14ac:dyDescent="0.15">
      <c r="A21" s="162" t="s">
        <v>55</v>
      </c>
      <c r="B21" s="162">
        <f>IF(ISNUMBER(VALUE(SUBSTITUTE(実質収支比率等に係る経年分析!F$49,"▲","-"))),ROUND(VALUE(SUBSTITUTE(実質収支比率等に係る経年分析!F$49,"▲","-")),2),NA())</f>
        <v>-0.93</v>
      </c>
      <c r="C21" s="162">
        <f>IF(ISNUMBER(VALUE(SUBSTITUTE(実質収支比率等に係る経年分析!G$49,"▲","-"))),ROUND(VALUE(SUBSTITUTE(実質収支比率等に係る経年分析!G$49,"▲","-")),2),NA())</f>
        <v>2.95</v>
      </c>
      <c r="D21" s="162">
        <f>IF(ISNUMBER(VALUE(SUBSTITUTE(実質収支比率等に係る経年分析!H$49,"▲","-"))),ROUND(VALUE(SUBSTITUTE(実質収支比率等に係る経年分析!H$49,"▲","-")),2),NA())</f>
        <v>-1.8</v>
      </c>
      <c r="E21" s="162">
        <f>IF(ISNUMBER(VALUE(SUBSTITUTE(実質収支比率等に係る経年分析!I$49,"▲","-"))),ROUND(VALUE(SUBSTITUTE(実質収支比率等に係る経年分析!I$49,"▲","-")),2),NA())</f>
        <v>-2.84</v>
      </c>
      <c r="F21" s="162">
        <f>IF(ISNUMBER(VALUE(SUBSTITUTE(実質収支比率等に係る経年分析!J$49,"▲","-"))),ROUND(VALUE(SUBSTITUTE(実質収支比率等に係る経年分析!J$49,"▲","-")),2),NA())</f>
        <v>-9.8800000000000008</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0.66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0.14000000000000001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0.09</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0.08</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0.14000000000000001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0.16</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v>
      </c>
    </row>
    <row r="32" spans="1:11" x14ac:dyDescent="0.15">
      <c r="A32" s="163" t="str">
        <f>IF(連結実質赤字比率に係る赤字・黒字の構成分析!C$38="",NA(),連結実質赤字比率に係る赤字・黒字の構成分析!C$38)</f>
        <v>一般会計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3.54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7.58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8.76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5.21</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9.82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7.47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7.84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7.85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6.57</v>
      </c>
    </row>
    <row r="34" spans="1:16" x14ac:dyDescent="0.15">
      <c r="A34" s="163" t="str">
        <f>IF(連結実質赤字比率に係る赤字・黒字の構成分析!C$36="",NA(),連結実質赤字比率に係る赤字・黒字の構成分析!C$36)</f>
        <v>母子父子寡婦福祉資金貸付金特別会計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v>
      </c>
      <c r="F34" s="163">
        <f>IF(ROUND(VALUE(SUBSTITUTE(連結実質赤字比率に係る赤字・黒字の構成分析!H$36,"▲", "-")), 2) &lt; 0, ABS(ROUND(VALUE(SUBSTITUTE(連結実質赤字比率に係る赤字・黒字の構成分析!H$36,"▲", "-")), 2)), NA())</f>
        <v>0.01</v>
      </c>
      <c r="G34" s="163" t="e">
        <f>IF(ROUND(VALUE(SUBSTITUTE(連結実質赤字比率に係る赤字・黒字の構成分析!H$36,"▲", "-")), 2) &gt;= 0, ABS(ROUND(VALUE(SUBSTITUTE(連結実質赤字比率に係る赤字・黒字の構成分析!H$36,"▲", "-")), 2)), NA())</f>
        <v>#N/A</v>
      </c>
      <c r="H34" s="163">
        <f>IF(ROUND(VALUE(SUBSTITUTE(連結実質赤字比率に係る赤字・黒字の構成分析!I$36,"▲", "-")), 2) &lt; 0, ABS(ROUND(VALUE(SUBSTITUTE(連結実質赤字比率に係る赤字・黒字の構成分析!I$36,"▲", "-")), 2)), NA())</f>
        <v>0.03</v>
      </c>
      <c r="I34" s="163" t="e">
        <f>IF(ROUND(VALUE(SUBSTITUTE(連結実質赤字比率に係る赤字・黒字の構成分析!I$36,"▲", "-")), 2) &gt;= 0, ABS(ROUND(VALUE(SUBSTITUTE(連結実質赤字比率に係る赤字・黒字の構成分析!I$36,"▲", "-")), 2)), NA())</f>
        <v>#N/A</v>
      </c>
      <c r="J34" s="163">
        <f>IF(ROUND(VALUE(SUBSTITUTE(連結実質赤字比率に係る赤字・黒字の構成分析!J$36,"▲", "-")), 2) &lt; 0, ABS(ROUND(VALUE(SUBSTITUTE(連結実質赤字比率に係る赤字・黒字の構成分析!J$36,"▲", "-")), 2)), NA())</f>
        <v>0.03</v>
      </c>
      <c r="K34" s="163" t="e">
        <f>IF(ROUND(VALUE(SUBSTITUTE(連結実質赤字比率に係る赤字・黒字の構成分析!J$36,"▲", "-")), 2) &gt;= 0, ABS(ROUND(VALUE(SUBSTITUTE(連結実質赤字比率に係る赤字・黒字の構成分析!J$36,"▲", "-")), 2)), NA())</f>
        <v>#N/A</v>
      </c>
    </row>
    <row r="35" spans="1:16" x14ac:dyDescent="0.15">
      <c r="A35" s="163" t="str">
        <f>IF(連結実質赤字比率に係る赤字・黒字の構成分析!C$35="",NA(),連結実質赤字比率に係る赤字・黒字の構成分析!C$35)</f>
        <v>自動車運送事業会計</v>
      </c>
      <c r="B35" s="163">
        <f>IF(ROUND(VALUE(SUBSTITUTE(連結実質赤字比率に係る赤字・黒字の構成分析!F$35,"▲", "-")), 2) &lt; 0, ABS(ROUND(VALUE(SUBSTITUTE(連結実質赤字比率に係る赤字・黒字の構成分析!F$35,"▲", "-")), 2)), NA())</f>
        <v>0.22</v>
      </c>
      <c r="C35" s="163" t="e">
        <f>IF(ROUND(VALUE(SUBSTITUTE(連結実質赤字比率に係る赤字・黒字の構成分析!F$35,"▲", "-")), 2) &gt;= 0, ABS(ROUND(VALUE(SUBSTITUTE(連結実質赤字比率に係る赤字・黒字の構成分析!F$35,"▲", "-")), 2)), NA())</f>
        <v>#N/A</v>
      </c>
      <c r="D35" s="163">
        <f>IF(ROUND(VALUE(SUBSTITUTE(連結実質赤字比率に係る赤字・黒字の構成分析!G$35,"▲", "-")), 2) &lt; 0, ABS(ROUND(VALUE(SUBSTITUTE(連結実質赤字比率に係る赤字・黒字の構成分析!G$35,"▲", "-")), 2)), NA())</f>
        <v>0.2</v>
      </c>
      <c r="E35" s="163" t="e">
        <f>IF(ROUND(VALUE(SUBSTITUTE(連結実質赤字比率に係る赤字・黒字の構成分析!G$35,"▲", "-")), 2) &gt;= 0, ABS(ROUND(VALUE(SUBSTITUTE(連結実質赤字比率に係る赤字・黒字の構成分析!G$35,"▲", "-")), 2)), NA())</f>
        <v>#N/A</v>
      </c>
      <c r="F35" s="163">
        <f>IF(ROUND(VALUE(SUBSTITUTE(連結実質赤字比率に係る赤字・黒字の構成分析!H$35,"▲", "-")), 2) &lt; 0, ABS(ROUND(VALUE(SUBSTITUTE(連結実質赤字比率に係る赤字・黒字の構成分析!H$35,"▲", "-")), 2)), NA())</f>
        <v>0.18</v>
      </c>
      <c r="G35" s="163" t="e">
        <f>IF(ROUND(VALUE(SUBSTITUTE(連結実質赤字比率に係る赤字・黒字の構成分析!H$35,"▲", "-")), 2) &gt;= 0, ABS(ROUND(VALUE(SUBSTITUTE(連結実質赤字比率に係る赤字・黒字の構成分析!H$35,"▲", "-")), 2)), NA())</f>
        <v>#N/A</v>
      </c>
      <c r="H35" s="163">
        <f>IF(ROUND(VALUE(SUBSTITUTE(連結実質赤字比率に係る赤字・黒字の構成分析!I$35,"▲", "-")), 2) &lt; 0, ABS(ROUND(VALUE(SUBSTITUTE(連結実質赤字比率に係る赤字・黒字の構成分析!I$35,"▲", "-")), 2)), NA())</f>
        <v>0.16</v>
      </c>
      <c r="I35" s="163" t="e">
        <f>IF(ROUND(VALUE(SUBSTITUTE(連結実質赤字比率に係る赤字・黒字の構成分析!I$35,"▲", "-")), 2) &gt;= 0, ABS(ROUND(VALUE(SUBSTITUTE(連結実質赤字比率に係る赤字・黒字の構成分析!I$35,"▲", "-")), 2)), NA())</f>
        <v>#N/A</v>
      </c>
      <c r="J35" s="163">
        <f>IF(ROUND(VALUE(SUBSTITUTE(連結実質赤字比率に係る赤字・黒字の構成分析!J$35,"▲", "-")), 2) &lt; 0, ABS(ROUND(VALUE(SUBSTITUTE(連結実質赤字比率に係る赤字・黒字の構成分析!J$35,"▲", "-")), 2)), NA())</f>
        <v>0.16</v>
      </c>
      <c r="K35" s="163" t="e">
        <f>IF(ROUND(VALUE(SUBSTITUTE(連結実質赤字比率に係る赤字・黒字の構成分析!J$35,"▲", "-")), 2) &gt;= 0, ABS(ROUND(VALUE(SUBSTITUTE(連結実質赤字比率に係る赤字・黒字の構成分析!J$35,"▲", "-")), 2)), NA())</f>
        <v>#N/A</v>
      </c>
    </row>
    <row r="36" spans="1:16" x14ac:dyDescent="0.15">
      <c r="A36" s="163" t="str">
        <f>IF(連結実質赤字比率に係る赤字・黒字の構成分析!C$34="",NA(),連結実質赤字比率に係る赤字・黒字の構成分析!C$34)</f>
        <v>病院事業会計</v>
      </c>
      <c r="B36" s="163">
        <f>IF(ROUND(VALUE(SUBSTITUTE(連結実質赤字比率に係る赤字・黒字の構成分析!F$34,"▲", "-")), 2) &lt; 0, ABS(ROUND(VALUE(SUBSTITUTE(連結実質赤字比率に係る赤字・黒字の構成分析!F$34,"▲", "-")), 2)), NA())</f>
        <v>1.49</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0.27</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0.06</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0.48</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1.75</v>
      </c>
      <c r="K36" s="163" t="e">
        <f>IF(ROUND(VALUE(SUBSTITUTE(連結実質赤字比率に係る赤字・黒字の構成分析!J$34,"▲", "-")), 2) &gt;= 0, ABS(ROUND(VALUE(SUBSTITUTE(連結実質赤字比率に係る赤字・黒字の構成分析!J$34,"▲", "-")), 2)), NA())</f>
        <v>#N/A</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10011</v>
      </c>
      <c r="E42" s="164"/>
      <c r="F42" s="164"/>
      <c r="G42" s="164">
        <f>'実質公債費比率（分子）の構造'!L$52</f>
        <v>9708</v>
      </c>
      <c r="H42" s="164"/>
      <c r="I42" s="164"/>
      <c r="J42" s="164">
        <f>'実質公債費比率（分子）の構造'!M$52</f>
        <v>9694</v>
      </c>
      <c r="K42" s="164"/>
      <c r="L42" s="164"/>
      <c r="M42" s="164">
        <f>'実質公債費比率（分子）の構造'!N$52</f>
        <v>9816</v>
      </c>
      <c r="N42" s="164"/>
      <c r="O42" s="164"/>
      <c r="P42" s="164">
        <f>'実質公債費比率（分子）の構造'!O$52</f>
        <v>9786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f>'実質公債費比率（分子）の構造'!K$50</f>
        <v>53</v>
      </c>
      <c r="C44" s="164"/>
      <c r="D44" s="164"/>
      <c r="E44" s="164">
        <f>'実質公債費比率（分子）の構造'!L$50</f>
        <v>63</v>
      </c>
      <c r="F44" s="164"/>
      <c r="G44" s="164"/>
      <c r="H44" s="164">
        <f>'実質公債費比率（分子）の構造'!M$50</f>
        <v>62</v>
      </c>
      <c r="I44" s="164"/>
      <c r="J44" s="164"/>
      <c r="K44" s="164">
        <f>'実質公債費比率（分子）の構造'!N$50</f>
        <v>51</v>
      </c>
      <c r="L44" s="164"/>
      <c r="M44" s="164"/>
      <c r="N44" s="164">
        <f>'実質公債費比率（分子）の構造'!O$50</f>
        <v>40</v>
      </c>
      <c r="O44" s="164"/>
      <c r="P44" s="164"/>
    </row>
    <row r="45" spans="1:16" x14ac:dyDescent="0.15">
      <c r="A45" s="164" t="s">
        <v>64</v>
      </c>
      <c r="B45" s="164">
        <f>'実質公債費比率（分子）の構造'!K$49</f>
        <v>206</v>
      </c>
      <c r="C45" s="164"/>
      <c r="D45" s="164"/>
      <c r="E45" s="164">
        <f>'実質公債費比率（分子）の構造'!L$49</f>
        <v>217</v>
      </c>
      <c r="F45" s="164"/>
      <c r="G45" s="164"/>
      <c r="H45" s="164">
        <f>'実質公債費比率（分子）の構造'!M$49</f>
        <v>203</v>
      </c>
      <c r="I45" s="164"/>
      <c r="J45" s="164"/>
      <c r="K45" s="164">
        <f>'実質公債費比率（分子）の構造'!N$49</f>
        <v>194</v>
      </c>
      <c r="L45" s="164"/>
      <c r="M45" s="164"/>
      <c r="N45" s="164">
        <f>'実質公債費比率（分子）の構造'!O$49</f>
        <v>366</v>
      </c>
      <c r="O45" s="164"/>
      <c r="P45" s="164"/>
    </row>
    <row r="46" spans="1:16" x14ac:dyDescent="0.15">
      <c r="A46" s="164" t="s">
        <v>65</v>
      </c>
      <c r="B46" s="164">
        <f>'実質公債費比率（分子）の構造'!K$48</f>
        <v>3101</v>
      </c>
      <c r="C46" s="164"/>
      <c r="D46" s="164"/>
      <c r="E46" s="164">
        <f>'実質公債費比率（分子）の構造'!L$48</f>
        <v>3006</v>
      </c>
      <c r="F46" s="164"/>
      <c r="G46" s="164"/>
      <c r="H46" s="164">
        <f>'実質公債費比率（分子）の構造'!M$48</f>
        <v>3084</v>
      </c>
      <c r="I46" s="164"/>
      <c r="J46" s="164"/>
      <c r="K46" s="164">
        <f>'実質公債費比率（分子）の構造'!N$48</f>
        <v>3366</v>
      </c>
      <c r="L46" s="164"/>
      <c r="M46" s="164"/>
      <c r="N46" s="164">
        <f>'実質公債費比率（分子）の構造'!O$48</f>
        <v>3383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14307</v>
      </c>
      <c r="C49" s="164"/>
      <c r="D49" s="164"/>
      <c r="E49" s="164">
        <f>'実質公債費比率（分子）の構造'!L$45</f>
        <v>13603</v>
      </c>
      <c r="F49" s="164"/>
      <c r="G49" s="164"/>
      <c r="H49" s="164">
        <f>'実質公債費比率（分子）の構造'!M$45</f>
        <v>12924</v>
      </c>
      <c r="I49" s="164"/>
      <c r="J49" s="164"/>
      <c r="K49" s="164">
        <f>'実質公債費比率（分子）の構造'!N$45</f>
        <v>12628</v>
      </c>
      <c r="L49" s="164"/>
      <c r="M49" s="164"/>
      <c r="N49" s="164">
        <f>'実質公債費比率（分子）の構造'!O$45</f>
        <v>12457</v>
      </c>
      <c r="O49" s="164"/>
      <c r="P49" s="164"/>
    </row>
    <row r="50" spans="1:16" x14ac:dyDescent="0.15">
      <c r="A50" s="164" t="s">
        <v>68</v>
      </c>
      <c r="B50" s="164" t="e">
        <f>NA()</f>
        <v>#N/A</v>
      </c>
      <c r="C50" s="164">
        <f>IF(ISNUMBER('実質公債費比率（分子）の構造'!K$53),'実質公債費比率（分子）の構造'!K$53,NA())</f>
        <v>7656</v>
      </c>
      <c r="D50" s="164" t="e">
        <f>NA()</f>
        <v>#N/A</v>
      </c>
      <c r="E50" s="164" t="e">
        <f>NA()</f>
        <v>#N/A</v>
      </c>
      <c r="F50" s="164">
        <f>IF(ISNUMBER('実質公債費比率（分子）の構造'!L$53),'実質公債費比率（分子）の構造'!L$53,NA())</f>
        <v>7181</v>
      </c>
      <c r="G50" s="164" t="e">
        <f>NA()</f>
        <v>#N/A</v>
      </c>
      <c r="H50" s="164" t="e">
        <f>NA()</f>
        <v>#N/A</v>
      </c>
      <c r="I50" s="164">
        <f>IF(ISNUMBER('実質公債費比率（分子）の構造'!M$53),'実質公債費比率（分子）の構造'!M$53,NA())</f>
        <v>6579</v>
      </c>
      <c r="J50" s="164" t="e">
        <f>NA()</f>
        <v>#N/A</v>
      </c>
      <c r="K50" s="164" t="e">
        <f>NA()</f>
        <v>#N/A</v>
      </c>
      <c r="L50" s="164">
        <f>IF(ISNUMBER('実質公債費比率（分子）の構造'!N$53),'実質公債費比率（分子）の構造'!N$53,NA())</f>
        <v>6423</v>
      </c>
      <c r="M50" s="164" t="e">
        <f>NA()</f>
        <v>#N/A</v>
      </c>
      <c r="N50" s="164" t="e">
        <f>NA()</f>
        <v>#N/A</v>
      </c>
      <c r="O50" s="164">
        <f>IF(ISNUMBER('実質公債費比率（分子）の構造'!O$53),'実質公債費比率（分子）の構造'!O$53,NA())</f>
        <v>6460</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117443</v>
      </c>
      <c r="E56" s="163"/>
      <c r="F56" s="163"/>
      <c r="G56" s="163">
        <f>'将来負担比率（分子）の構造'!J$52</f>
        <v>113808</v>
      </c>
      <c r="H56" s="163"/>
      <c r="I56" s="163"/>
      <c r="J56" s="163">
        <f>'将来負担比率（分子）の構造'!K$52</f>
        <v>109547</v>
      </c>
      <c r="K56" s="163"/>
      <c r="L56" s="163"/>
      <c r="M56" s="163">
        <f>'将来負担比率（分子）の構造'!L$52</f>
        <v>103611</v>
      </c>
      <c r="N56" s="163"/>
      <c r="O56" s="163"/>
      <c r="P56" s="163">
        <f>'将来負担比率（分子）の構造'!M$52</f>
        <v>96298</v>
      </c>
    </row>
    <row r="57" spans="1:16" x14ac:dyDescent="0.15">
      <c r="A57" s="163" t="s">
        <v>42</v>
      </c>
      <c r="B57" s="163"/>
      <c r="C57" s="163"/>
      <c r="D57" s="163">
        <f>'将来負担比率（分子）の構造'!I$51</f>
        <v>4239</v>
      </c>
      <c r="E57" s="163"/>
      <c r="F57" s="163"/>
      <c r="G57" s="163">
        <f>'将来負担比率（分子）の構造'!J$51</f>
        <v>3485</v>
      </c>
      <c r="H57" s="163"/>
      <c r="I57" s="163"/>
      <c r="J57" s="163">
        <f>'将来負担比率（分子）の構造'!K$51</f>
        <v>2665</v>
      </c>
      <c r="K57" s="163"/>
      <c r="L57" s="163"/>
      <c r="M57" s="163">
        <f>'将来負担比率（分子）の構造'!L$51</f>
        <v>1914</v>
      </c>
      <c r="N57" s="163"/>
      <c r="O57" s="163"/>
      <c r="P57" s="163">
        <f>'将来負担比率（分子）の構造'!M$51</f>
        <v>1330</v>
      </c>
    </row>
    <row r="58" spans="1:16" x14ac:dyDescent="0.15">
      <c r="A58" s="163" t="s">
        <v>41</v>
      </c>
      <c r="B58" s="163"/>
      <c r="C58" s="163"/>
      <c r="D58" s="163">
        <f>'将来負担比率（分子）の構造'!I$50</f>
        <v>9449</v>
      </c>
      <c r="E58" s="163"/>
      <c r="F58" s="163"/>
      <c r="G58" s="163">
        <f>'将来負担比率（分子）の構造'!J$50</f>
        <v>10438</v>
      </c>
      <c r="H58" s="163"/>
      <c r="I58" s="163"/>
      <c r="J58" s="163">
        <f>'将来負担比率（分子）の構造'!K$50</f>
        <v>12326</v>
      </c>
      <c r="K58" s="163"/>
      <c r="L58" s="163"/>
      <c r="M58" s="163">
        <f>'将来負担比率（分子）の構造'!L$50</f>
        <v>13286</v>
      </c>
      <c r="N58" s="163"/>
      <c r="O58" s="163"/>
      <c r="P58" s="163">
        <f>'将来負担比率（分子）の構造'!M$50</f>
        <v>11814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13103</v>
      </c>
      <c r="C62" s="163"/>
      <c r="D62" s="163"/>
      <c r="E62" s="163">
        <f>'将来負担比率（分子）の構造'!J$45</f>
        <v>13474</v>
      </c>
      <c r="F62" s="163"/>
      <c r="G62" s="163"/>
      <c r="H62" s="163">
        <f>'将来負担比率（分子）の構造'!K$45</f>
        <v>13696</v>
      </c>
      <c r="I62" s="163"/>
      <c r="J62" s="163"/>
      <c r="K62" s="163">
        <f>'将来負担比率（分子）の構造'!L$45</f>
        <v>14316</v>
      </c>
      <c r="L62" s="163"/>
      <c r="M62" s="163"/>
      <c r="N62" s="163">
        <f>'将来負担比率（分子）の構造'!M$45</f>
        <v>14506</v>
      </c>
      <c r="O62" s="163"/>
      <c r="P62" s="163"/>
    </row>
    <row r="63" spans="1:16" x14ac:dyDescent="0.15">
      <c r="A63" s="163" t="s">
        <v>34</v>
      </c>
      <c r="B63" s="163">
        <f>'将来負担比率（分子）の構造'!I$44</f>
        <v>2316</v>
      </c>
      <c r="C63" s="163"/>
      <c r="D63" s="163"/>
      <c r="E63" s="163">
        <f>'将来負担比率（分子）の構造'!J$44</f>
        <v>2237</v>
      </c>
      <c r="F63" s="163"/>
      <c r="G63" s="163"/>
      <c r="H63" s="163">
        <f>'将来負担比率（分子）の構造'!K$44</f>
        <v>2033</v>
      </c>
      <c r="I63" s="163"/>
      <c r="J63" s="163"/>
      <c r="K63" s="163">
        <f>'将来負担比率（分子）の構造'!L$44</f>
        <v>2159</v>
      </c>
      <c r="L63" s="163"/>
      <c r="M63" s="163"/>
      <c r="N63" s="163">
        <f>'将来負担比率（分子）の構造'!M$44</f>
        <v>2068</v>
      </c>
      <c r="O63" s="163"/>
      <c r="P63" s="163"/>
    </row>
    <row r="64" spans="1:16" x14ac:dyDescent="0.15">
      <c r="A64" s="163" t="s">
        <v>33</v>
      </c>
      <c r="B64" s="163">
        <f>'将来負担比率（分子）の構造'!I$43</f>
        <v>34639</v>
      </c>
      <c r="C64" s="163"/>
      <c r="D64" s="163"/>
      <c r="E64" s="163">
        <f>'将来負担比率（分子）の構造'!J$43</f>
        <v>32423</v>
      </c>
      <c r="F64" s="163"/>
      <c r="G64" s="163"/>
      <c r="H64" s="163">
        <f>'将来負担比率（分子）の構造'!K$43</f>
        <v>30883</v>
      </c>
      <c r="I64" s="163"/>
      <c r="J64" s="163"/>
      <c r="K64" s="163">
        <f>'将来負担比率（分子）の構造'!L$43</f>
        <v>29856</v>
      </c>
      <c r="L64" s="163"/>
      <c r="M64" s="163"/>
      <c r="N64" s="163">
        <f>'将来負担比率（分子）の構造'!M$43</f>
        <v>29941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133006</v>
      </c>
      <c r="C66" s="163"/>
      <c r="D66" s="163"/>
      <c r="E66" s="163">
        <f>'将来負担比率（分子）の構造'!J$41</f>
        <v>128986</v>
      </c>
      <c r="F66" s="163"/>
      <c r="G66" s="163"/>
      <c r="H66" s="163">
        <f>'将来負担比率（分子）の構造'!K$41</f>
        <v>123425</v>
      </c>
      <c r="I66" s="163"/>
      <c r="J66" s="163"/>
      <c r="K66" s="163">
        <f>'将来負担比率（分子）の構造'!L$41</f>
        <v>119806</v>
      </c>
      <c r="L66" s="163"/>
      <c r="M66" s="163"/>
      <c r="N66" s="163">
        <f>'将来負担比率（分子）の構造'!M$41</f>
        <v>112319</v>
      </c>
      <c r="O66" s="163"/>
      <c r="P66" s="163"/>
    </row>
    <row r="67" spans="1:16" x14ac:dyDescent="0.15">
      <c r="A67" s="163" t="s">
        <v>72</v>
      </c>
      <c r="B67" s="163" t="e">
        <f>NA()</f>
        <v>#N/A</v>
      </c>
      <c r="C67" s="163">
        <f>IF(ISNUMBER('将来負担比率（分子）の構造'!I$53), IF('将来負担比率（分子）の構造'!I$53 &lt; 0, 0, '将来負担比率（分子）の構造'!I$53), NA())</f>
        <v>51932</v>
      </c>
      <c r="D67" s="163" t="e">
        <f>NA()</f>
        <v>#N/A</v>
      </c>
      <c r="E67" s="163" t="e">
        <f>NA()</f>
        <v>#N/A</v>
      </c>
      <c r="F67" s="163">
        <f>IF(ISNUMBER('将来負担比率（分子）の構造'!J$53), IF('将来負担比率（分子）の構造'!J$53 &lt; 0, 0, '将来負担比率（分子）の構造'!J$53), NA())</f>
        <v>49387</v>
      </c>
      <c r="G67" s="163" t="e">
        <f>NA()</f>
        <v>#N/A</v>
      </c>
      <c r="H67" s="163" t="e">
        <f>NA()</f>
        <v>#N/A</v>
      </c>
      <c r="I67" s="163">
        <f>IF(ISNUMBER('将来負担比率（分子）の構造'!K$53), IF('将来負担比率（分子）の構造'!K$53 &lt; 0, 0, '将来負担比率（分子）の構造'!K$53), NA())</f>
        <v>45500</v>
      </c>
      <c r="J67" s="163" t="e">
        <f>NA()</f>
        <v>#N/A</v>
      </c>
      <c r="K67" s="163" t="e">
        <f>NA()</f>
        <v>#N/A</v>
      </c>
      <c r="L67" s="163">
        <f>IF(ISNUMBER('将来負担比率（分子）の構造'!L$53), IF('将来負担比率（分子）の構造'!L$53 &lt; 0, 0, '将来負担比率（分子）の構造'!L$53), NA())</f>
        <v>47326</v>
      </c>
      <c r="M67" s="163" t="e">
        <f>NA()</f>
        <v>#N/A</v>
      </c>
      <c r="N67" s="163" t="e">
        <f>NA()</f>
        <v>#N/A</v>
      </c>
      <c r="O67" s="163">
        <f>IF(ISNUMBER('将来負担比率（分子）の構造'!M$53), IF('将来負担比率（分子）の構造'!M$53 &lt; 0, 0, '将来負担比率（分子）の構造'!M$53), NA())</f>
        <v>49392</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5585</v>
      </c>
      <c r="C72" s="167">
        <f>基金残高に係る経年分析!G55</f>
        <v>5351</v>
      </c>
      <c r="D72" s="167">
        <f>基金残高に係る経年分析!H55</f>
        <v>3929</v>
      </c>
    </row>
    <row r="73" spans="1:16" x14ac:dyDescent="0.15">
      <c r="A73" s="166" t="s">
        <v>75</v>
      </c>
      <c r="B73" s="167">
        <f>基金残高に係る経年分析!F56</f>
        <v>258</v>
      </c>
      <c r="C73" s="167">
        <f>基金残高に係る経年分析!G56</f>
        <v>581</v>
      </c>
      <c r="D73" s="167">
        <f>基金残高に係る経年分析!H56</f>
        <v>850</v>
      </c>
    </row>
    <row r="74" spans="1:16" x14ac:dyDescent="0.15">
      <c r="A74" s="166" t="s">
        <v>76</v>
      </c>
      <c r="B74" s="167">
        <f>基金残高に係る経年分析!F57</f>
        <v>4212</v>
      </c>
      <c r="C74" s="167">
        <f>基金残高に係る経年分析!G57</f>
        <v>4236</v>
      </c>
      <c r="D74" s="167">
        <f>基金残高に係る経年分析!H57</f>
        <v>4490</v>
      </c>
    </row>
  </sheetData>
  <sheetProtection algorithmName="SHA-512" hashValue="jP6krNT1jgJzoIhASjPcK8Kdm0Zu6k2jHkPV3twxKIW1DOYDFG9x1GqrYe9DUea/ploQajYHHNeoNurUbq10lg==" saltValue="vTeQLpcjwi1Rs9EAJ53vI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2026-09-02T04:11:36Z</dcterms:modified>
</cp:coreProperties>
</file>