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bookViews>
    <workbookView tabRatio="808" windowHeight="15840" windowWidth="29040" xWindow="20370" yWindow="-3375"/>
  </bookViews>
  <sheets>
    <sheet r:id="rId1" name="総括表" sheetId="1"/>
    <sheet r:id="rId2" name="普通会計の状況" sheetId="2"/>
    <sheet r:id="rId3" name="各会計、関係団体の財政状況及び健全化判断比率" sheetId="3"/>
    <sheet r:id="rId4" name="財政比較分析表" sheetId="4"/>
    <sheet r:id="rId5" name="経常経費分析表（経常収支比率の分析）" sheetId="5"/>
    <sheet r:id="rId6" name="経常経費分析表（人件費・公債費・普通建設事業費の分析）" sheetId="6"/>
    <sheet r:id="rId7" name="性質別歳出決算分析表（住民一人当たりのコスト）" sheetId="7"/>
    <sheet r:id="rId8" name="目的別歳出決算分析表（住民一人当たりのコスト）" sheetId="8"/>
    <sheet r:id="rId9" name="実質収支比率等に係る経年分析" sheetId="9"/>
    <sheet r:id="rId10" name="連結実質赤字比率に係る赤字・黒字の構成分析" sheetId="10"/>
    <sheet r:id="rId11" name="実質公債費比率（分子）の構造" sheetId="11"/>
    <sheet r:id="rId12" name="将来負担比率（分子）の構造" sheetId="12"/>
    <sheet r:id="rId13" name="基金残高に係る経年分析" sheetId="13"/>
    <sheet r:id="rId14" name="公会計指標分析・財政指標組合せ分析表" sheetId="15"/>
    <sheet r:id="rId15" name="施設類型別ストック情報分析表①" sheetId="16"/>
    <sheet r:id="rId16" name="施設類型別ストック情報分析表②" sheetId="17"/>
    <sheet r:id="rId17" name="データシート" sheetId="14" state="hidden"/>
  </sheets>
  <definedNames>
    <definedName hidden="1" localSheetId="2" name="Z_35EAA291_37B7_42E8_A164_F3FD69BA8155_.wvu.Cols">'各会計、関係団体の財政状況及び健全化判断比率'!$EB:$XFD</definedName>
    <definedName hidden="1" localSheetId="12" name="Z_35EAA291_37B7_42E8_A164_F3FD69BA8155_.wvu.Cols">基金残高に係る経年分析!$P:$XFD</definedName>
    <definedName hidden="1" localSheetId="4" name="Z_35EAA291_37B7_42E8_A164_F3FD69BA8155_.wvu.Cols">'経常経費分析表（経常収支比率の分析）'!$DM:$XFD</definedName>
    <definedName hidden="1" localSheetId="5" name="Z_35EAA291_37B7_42E8_A164_F3FD69BA8155_.wvu.Cols">'経常経費分析表（人件費・公債費・普通建設事業費の分析）'!$AU:$XFD</definedName>
    <definedName hidden="1" localSheetId="3" name="Z_35EAA291_37B7_42E8_A164_F3FD69BA8155_.wvu.Cols">財政比較分析表!$DQ:$XFD</definedName>
    <definedName hidden="1" localSheetId="10" name="Z_35EAA291_37B7_42E8_A164_F3FD69BA8155_.wvu.Cols">'実質公債費比率（分子）の構造'!$V:$XFD</definedName>
    <definedName hidden="1" localSheetId="8" name="Z_35EAA291_37B7_42E8_A164_F3FD69BA8155_.wvu.Cols">実質収支比率等に係る経年分析!$Q:$XFD</definedName>
    <definedName hidden="1" localSheetId="11" name="Z_35EAA291_37B7_42E8_A164_F3FD69BA8155_.wvu.Cols">'将来負担比率（分子）の構造'!$T:$XFD</definedName>
    <definedName hidden="1" localSheetId="6" name="Z_35EAA291_37B7_42E8_A164_F3FD69BA8155_.wvu.Cols">'性質別歳出決算分析表（住民一人当たりのコスト）'!$DV:$XFD</definedName>
    <definedName hidden="1" localSheetId="0" name="Z_35EAA291_37B7_42E8_A164_F3FD69BA8155_.wvu.Cols">総括表!$DP:$XFD</definedName>
    <definedName hidden="1" localSheetId="1" name="Z_35EAA291_37B7_42E8_A164_F3FD69BA8155_.wvu.Cols">普通会計の状況!$EN:$XFD</definedName>
    <definedName hidden="1" localSheetId="7" name="Z_35EAA291_37B7_42E8_A164_F3FD69BA8155_.wvu.Cols">'目的別歳出決算分析表（住民一人当たりのコスト）'!$DV:$XFD</definedName>
    <definedName hidden="1" localSheetId="9" name="Z_35EAA291_37B7_42E8_A164_F3FD69BA8155_.wvu.Cols">連結実質赤字比率に係る赤字・黒字の構成分析!$Q:$XFD</definedName>
    <definedName hidden="1" localSheetId="2" name="Z_35EAA291_37B7_42E8_A164_F3FD69BA8155_.wvu.Rows">'各会計、関係団体の財政状況及び健全化判断比率'!$136:$1048576,'各会計、関係団体の財政状況及び健全化判断比率'!$89:$101,'各会計、関係団体の財政状況及び健全化判断比率'!$135:$135</definedName>
    <definedName hidden="1" localSheetId="12" name="Z_35EAA291_37B7_42E8_A164_F3FD69BA8155_.wvu.Rows">基金残高に係る経年分析!$65:$1048576</definedName>
    <definedName hidden="1" localSheetId="4" name="Z_35EAA291_37B7_42E8_A164_F3FD69BA8155_.wvu.Rows">'経常経費分析表（経常収支比率の分析）'!$90:$1048576</definedName>
    <definedName hidden="1" localSheetId="5" name="Z_35EAA291_37B7_42E8_A164_F3FD69BA8155_.wvu.Rows">'経常経費分析表（人件費・公債費・普通建設事業費の分析）'!$74:$1048576,'経常経費分析表（人件費・公債費・普通建設事業費の分析）'!$67:$73</definedName>
    <definedName hidden="1" localSheetId="3" name="Z_35EAA291_37B7_42E8_A164_F3FD69BA8155_.wvu.Rows">財政比較分析表!$106:$1048576,財政比較分析表!$98:$105</definedName>
    <definedName hidden="1" localSheetId="10" name="Z_35EAA291_37B7_42E8_A164_F3FD69BA8155_.wvu.Rows">'実質公債費比率（分子）の構造'!$65:$1048576</definedName>
    <definedName hidden="1" localSheetId="8" name="Z_35EAA291_37B7_42E8_A164_F3FD69BA8155_.wvu.Rows">実質収支比率等に係る経年分析!$51:$1048576</definedName>
    <definedName hidden="1" localSheetId="11" name="Z_35EAA291_37B7_42E8_A164_F3FD69BA8155_.wvu.Rows">'将来負担比率（分子）の構造'!$56:$1048576</definedName>
    <definedName hidden="1" localSheetId="6" name="Z_35EAA291_37B7_42E8_A164_F3FD69BA8155_.wvu.Rows">'性質別歳出決算分析表（住民一人当たりのコスト）'!$122:$1048576,'性質別歳出決算分析表（住民一人当たりのコスト）'!$117:$121</definedName>
    <definedName hidden="1" localSheetId="0" name="Z_35EAA291_37B7_42E8_A164_F3FD69BA8155_.wvu.Rows">総括表!$57:$1048576</definedName>
    <definedName hidden="1" localSheetId="1" name="Z_35EAA291_37B7_42E8_A164_F3FD69BA8155_.wvu.Rows">普通会計の状況!$50:$1048576</definedName>
    <definedName hidden="1" localSheetId="7" name="Z_35EAA291_37B7_42E8_A164_F3FD69BA8155_.wvu.Rows">'目的別歳出決算分析表（住民一人当たりのコスト）'!$117:$1048576</definedName>
    <definedName hidden="1" localSheetId="9" name="Z_35EAA291_37B7_42E8_A164_F3FD69BA8155_.wvu.Rows">連結実質赤字比率に係る赤字・黒字の構成分析!$46:$1048576</definedName>
  </definedNames>
  <calcPr calcId="191029"/>
  <customWorkbookViews>
    <customWorkbookView activeSheetId="4" guid="{35EAA291-37B7-42E8-A164-F3FD69BA8155}" maximized="1" mergeInterval="0" name="澁谷 惇 - 個人用ビュー" personalView="1" windowHeight="744" windowWidth="1382" xWindow="-1374" yWindow="18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 l="1"/>
  <c r="BG34" i="1"/>
  <c r="AO38" i="1"/>
  <c r="AO37" i="1"/>
  <c r="AO36" i="1"/>
  <c r="AO35" i="1"/>
  <c r="AO34" i="1"/>
  <c r="W38" i="1"/>
  <c r="W37"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E40" i="1"/>
  <c r="AM40" i="1"/>
  <c r="U40" i="1"/>
  <c r="C40" i="1"/>
  <c r="CO39" i="1"/>
  <c r="BE39" i="1"/>
  <c r="AM39" i="1"/>
  <c r="U39" i="1"/>
  <c r="C39" i="1"/>
  <c r="CO38" i="1"/>
  <c r="BE38" i="1"/>
  <c r="C38" i="1"/>
  <c r="BE37" i="1"/>
  <c r="C37" i="1"/>
  <c r="BE36" i="1"/>
  <c r="C36" i="1"/>
  <c r="C35" i="1"/>
  <c r="U34" i="1"/>
  <c r="C34" i="1"/>
  <c r="U35" i="1" l="1"/>
  <c r="U36" i="1" s="1"/>
  <c r="U37" i="1" s="1"/>
  <c r="U38"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AM34" i="1" l="1"/>
  <c r="BW34" i="1" l="1"/>
  <c r="BW35" i="1" s="1"/>
  <c r="BW36" i="1" s="1"/>
  <c r="BW37" i="1" s="1"/>
  <c r="BW38" i="1" s="1"/>
  <c r="BW39" i="1" s="1"/>
  <c r="BW40" i="1" s="1"/>
  <c r="AM35" i="1"/>
  <c r="AM36" i="1" s="1"/>
  <c r="AM37" i="1" s="1"/>
  <c r="AM38" i="1" s="1"/>
  <c r="BE34" i="1"/>
  <c r="BE35" i="1" s="1"/>
  <c r="CO34" i="1" l="1"/>
  <c r="CO35" i="1" s="1"/>
  <c r="CO36" i="1" s="1"/>
  <c r="CO37" i="1" s="1"/>
</calcChain>
</file>

<file path=xl/sharedStrings.xml><?xml version="1.0" encoding="utf-8"?>
<sst xmlns="http://schemas.openxmlformats.org/spreadsheetml/2006/main" count="1117" uniqueCount="602">
  <si>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</si>
  <si>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</si>
  <si>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</si>
  <si>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</si>
  <si>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</si>
  <si>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</si>
  <si>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</si>
  <si>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</si>
  <si>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</si>
  <si>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</si>
  <si>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</si>
  <si>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</si>
  <si>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</si>
  <si>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</si>
  <si>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</si>
  <si>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</si>
  <si>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</si>
  <si>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</si>
  <si>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</si>
  <si>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</si>
  <si>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</si>
  <si>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</si>
  <si>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</si>
  <si>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</si>
  <si>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</si>
  <si>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</si>
  <si>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</si>
  <si>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</si>
  <si>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</si>
  <si>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</si>
  <si>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</si>
  <si>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</si>
  <si>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</si>
  <si>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</si>
  <si>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</si>
  <si>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</si>
  <si>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</si>
  <si>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</si>
  <si>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</si>
  <si>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</si>
  <si>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</si>
  <si>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</si>
  <si>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</si>
  <si>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</si>
  <si>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</si>
  <si>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</si>
  <si>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</si>
  <si>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</si>
  <si>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</si>
  <si>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</si>
  <si>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</si>
  <si>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</si>
  <si>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</si>
  <si>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</si>
  <si>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</si>
  <si>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</si>
  <si>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</si>
  <si>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</si>
  <si>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</si>
  <si>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</si>
  <si>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</si>
  <si>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</si>
  <si>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</si>
  <si>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</si>
  <si>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</si>
  <si>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</si>
  <si>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</si>
  <si>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</si>
  <si>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</si>
  <si>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</si>
  <si>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</si>
  <si>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</si>
  <si>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</si>
  <si>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</si>
  <si>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</si>
  <si>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</si>
  <si>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</si>
  <si>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</si>
  <si>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</si>
  <si>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</si>
  <si>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</si>
  <si>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中核市</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</si>
  <si>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</si>
  <si>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</si>
  <si>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</si>
  <si>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</si>
  <si>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</si>
  <si>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</si>
  <si>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</si>
  <si>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</si>
  <si>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</si>
  <si>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</si>
  <si>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</si>
  <si>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</si>
  <si>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青森市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</si>
  <si>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</si>
  <si>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</si>
  <si>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</si>
  <si>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</si>
  <si>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</si>
  <si>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</si>
  <si>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</si>
  <si>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</si>
  <si>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</si>
  <si>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</si>
  <si>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</si>
  <si>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</si>
  <si>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</si>
  <si>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</si>
  <si>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</si>
  <si>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</si>
  <si>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</si>
  <si>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</si>
  <si>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</si>
  <si>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</si>
  <si>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</si>
  <si>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</si>
  <si>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</si>
  <si>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</si>
  <si>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t>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</si>
  <si>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</si>
  <si>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</si>
  <si>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</si>
  <si>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</si>
  <si>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</si>
  <si>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</si>
  <si>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</si>
  <si>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</si>
  <si>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</si>
  <si>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</si>
  <si>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</si>
  <si>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</si>
  <si>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</si>
  <si>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</si>
  <si>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</si>
  <si>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</si>
  <si>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</si>
  <si>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</si>
  <si>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</si>
  <si>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</si>
  <si>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</si>
  <si>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</si>
  <si>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</si>
  <si>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自動車運送事業会計</t>
    <phoneticPr fontId="5"/>
  </si>
  <si>
    <t>うち日本人(％)</t>
    <phoneticPr fontId="5"/>
  </si>
  <si>
    <t>-1.6</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</si>
  <si>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</si>
  <si>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</si>
  <si>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</si>
  <si>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</si>
  <si>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病院事業会計</t>
    <phoneticPr fontId="5"/>
  </si>
  <si>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</si>
  <si>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</si>
  <si>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</si>
  <si>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</si>
  <si>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</si>
  <si>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</si>
  <si>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</si>
  <si>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</si>
  <si>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</si>
  <si>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</si>
  <si>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</si>
  <si>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</si>
  <si>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</si>
  <si>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</si>
  <si>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</si>
  <si>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</si>
  <si>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</si>
  <si>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</si>
  <si>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</si>
  <si>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</si>
  <si>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</si>
  <si>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</si>
  <si>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</si>
  <si>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</si>
  <si>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</si>
  <si>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</si>
  <si>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</si>
  <si>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</si>
  <si>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</si>
  <si>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</si>
  <si>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</si>
  <si>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</si>
  <si>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</si>
  <si>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</si>
  <si>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</si>
  <si>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</si>
  <si>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</si>
  <si>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</si>
  <si>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</si>
  <si>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</si>
  <si>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</si>
  <si>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</si>
  <si>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</si>
  <si>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</si>
  <si>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</si>
  <si>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</si>
  <si>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</si>
  <si>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</si>
  <si>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</si>
  <si>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</si>
  <si>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</si>
  <si>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</si>
  <si>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</si>
  <si>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</si>
  <si>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青森県青森市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</si>
  <si>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</si>
  <si>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</si>
  <si>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</si>
  <si>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</si>
  <si>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</si>
  <si>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</si>
  <si>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</si>
  <si>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</si>
  <si>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</si>
  <si>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</si>
  <si>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</si>
  <si>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</si>
  <si>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</si>
  <si>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</si>
  <si>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</si>
  <si>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</si>
  <si>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</si>
  <si>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</si>
  <si>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</si>
  <si>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</si>
  <si>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</si>
  <si>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</si>
  <si>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</si>
  <si>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</si>
  <si>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</si>
  <si>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</si>
  <si>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</si>
  <si>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</si>
  <si>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</si>
  <si>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</si>
  <si>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</si>
  <si>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</si>
  <si>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</si>
  <si>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</si>
  <si>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</si>
  <si>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</si>
  <si>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</si>
  <si>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</si>
  <si>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</si>
  <si>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</si>
  <si>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</si>
  <si>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</si>
  <si>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</si>
  <si>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</si>
  <si>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</si>
  <si>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</si>
  <si>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</si>
  <si>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</si>
  <si>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</si>
  <si>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</si>
  <si>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</si>
  <si>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</si>
  <si>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</si>
  <si>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</si>
  <si>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</si>
  <si>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</si>
  <si>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</si>
  <si>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</si>
  <si>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</si>
  <si>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</si>
  <si>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</si>
  <si>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</si>
  <si>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</si>
  <si>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</si>
  <si>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</si>
  <si>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</si>
  <si>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</si>
  <si>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</si>
  <si>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</si>
  <si>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</si>
  <si>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</si>
  <si>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</si>
  <si>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</si>
  <si>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</si>
  <si>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</si>
  <si>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</si>
  <si>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</si>
  <si>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</si>
  <si>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</si>
  <si>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</si>
  <si>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</si>
  <si>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</si>
  <si>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</si>
  <si>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</si>
  <si>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</si>
  <si>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</si>
  <si>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</si>
  <si>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</si>
  <si>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</si>
  <si>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</si>
  <si>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</si>
  <si>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</si>
  <si>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</si>
  <si>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</si>
  <si>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</si>
  <si>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</si>
  <si>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</si>
  <si>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</si>
  <si>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</si>
  <si>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</si>
  <si>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</si>
  <si>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</si>
  <si>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</si>
  <si>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</si>
  <si>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</si>
  <si>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</si>
  <si>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</si>
  <si>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</si>
  <si>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</si>
  <si>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</si>
  <si>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</si>
  <si>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</si>
  <si>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</si>
  <si>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</si>
  <si>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</si>
  <si>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</si>
  <si>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</si>
  <si>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</si>
  <si>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</si>
  <si>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</si>
  <si>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</si>
  <si>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</si>
  <si>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</si>
  <si>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</si>
  <si>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</si>
  <si>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</si>
  <si>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</si>
  <si>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</si>
  <si>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</si>
  <si>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</si>
  <si>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</si>
  <si>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</si>
  <si>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</si>
  <si>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</si>
  <si>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</si>
  <si>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</si>
  <si>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</si>
  <si>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</si>
  <si>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</si>
  <si>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</si>
  <si>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</si>
  <si>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</si>
  <si>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</si>
  <si>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</si>
  <si>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</si>
  <si>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</si>
  <si>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</si>
  <si>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</si>
  <si>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</si>
  <si>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</si>
  <si>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青森県青森市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</si>
  <si>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</si>
  <si>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</si>
  <si>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</si>
  <si>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</si>
  <si>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</si>
  <si>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</si>
  <si>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</si>
  <si>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</si>
  <si>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</si>
  <si>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</si>
  <si>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</si>
  <si>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</si>
  <si>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</si>
  <si>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</si>
  <si>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</si>
  <si>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</si>
  <si>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</si>
  <si>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</si>
  <si>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</si>
  <si>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</si>
  <si>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</si>
  <si>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</si>
  <si>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</si>
  <si>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</si>
  <si>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</si>
  <si>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</si>
  <si>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</si>
  <si>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</si>
  <si>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</si>
  <si>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</si>
  <si>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</si>
  <si>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</si>
  <si>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</si>
  <si>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</si>
  <si>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</si>
  <si>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</si>
  <si>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</si>
  <si>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</si>
  <si>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</si>
  <si>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</si>
  <si>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下水道事業会計</t>
    <phoneticPr fontId="5"/>
  </si>
  <si>
    <t>農業集落排水事業会計</t>
    <phoneticPr fontId="5"/>
  </si>
  <si>
    <t>卸売市場事業特別会計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</si>
  <si>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</si>
  <si>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</si>
  <si>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</si>
  <si>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</si>
  <si>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</si>
  <si>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</si>
  <si>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</si>
  <si>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</si>
  <si>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</si>
  <si>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</si>
  <si>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</si>
  <si>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</si>
  <si>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</si>
  <si>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</si>
  <si>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</si>
  <si>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</si>
  <si>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</si>
  <si>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</si>
  <si>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</si>
  <si>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</si>
  <si>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</si>
  <si>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</si>
  <si>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</si>
  <si>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</si>
  <si>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</si>
  <si>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</si>
  <si>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</si>
  <si>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</si>
  <si>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</si>
  <si>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</si>
  <si>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</si>
  <si>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</si>
  <si>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</si>
  <si>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</si>
  <si>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</si>
  <si>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</si>
  <si>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</si>
  <si>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</si>
  <si>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</si>
  <si>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</si>
  <si>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</si>
  <si>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</si>
  <si>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</si>
  <si>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</si>
  <si>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</si>
  <si>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</si>
  <si>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</si>
  <si>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</si>
  <si>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</si>
  <si>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</si>
  <si>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</si>
  <si>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</si>
  <si>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</si>
  <si>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</si>
  <si>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</si>
  <si>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</si>
  <si>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</si>
  <si>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</si>
  <si>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</si>
  <si>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</si>
  <si>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</si>
  <si>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</si>
  <si>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</si>
  <si>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</si>
  <si>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</si>
  <si>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</si>
  <si>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</si>
  <si>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</si>
  <si>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</si>
  <si>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</si>
  <si>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</si>
  <si>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</si>
  <si>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</si>
  <si>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</si>
  <si>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</si>
  <si>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</si>
  <si>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</si>
  <si>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</si>
  <si>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</si>
  <si>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</si>
  <si>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</si>
  <si>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</si>
  <si>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</si>
  <si>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</si>
  <si>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</si>
  <si>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</si>
  <si>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</si>
  <si>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</si>
  <si>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</si>
  <si>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</si>
  <si>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</si>
  <si>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</si>
  <si>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</si>
  <si>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</si>
  <si>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</si>
  <si>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</si>
  <si>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</si>
  <si>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</si>
  <si>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</si>
  <si>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</si>
  <si>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</si>
  <si>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</si>
  <si>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</si>
  <si>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</si>
  <si>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</si>
  <si>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</si>
  <si>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</si>
  <si>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</si>
  <si>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</si>
  <si>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</si>
  <si>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</si>
  <si>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</si>
  <si>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</si>
  <si>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</si>
  <si>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</si>
  <si>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</si>
  <si>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</si>
  <si>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</si>
  <si>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</si>
  <si>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</si>
  <si>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</si>
  <si>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</si>
  <si>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</si>
  <si>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</si>
  <si>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</si>
  <si>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</si>
  <si>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</si>
  <si>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</si>
  <si>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</si>
  <si>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</si>
  <si>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</si>
  <si>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</si>
  <si>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</si>
  <si>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</si>
  <si>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</si>
  <si>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</si>
  <si>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0.93</t>
  </si>
  <si>
    <t>▲ 1.80</t>
  </si>
  <si>
    <t>▲ 2.84</t>
  </si>
  <si>
    <t>病院事業会計</t>
  </si>
  <si>
    <t>▲ 2.50</t>
  </si>
  <si>
    <t>▲ 1.49</t>
  </si>
  <si>
    <t>▲ 0.27</t>
  </si>
  <si>
    <t>▲ 0.06</t>
  </si>
  <si>
    <t>▲ 0.48</t>
  </si>
  <si>
    <t>自動車運送事業会計</t>
  </si>
  <si>
    <t>▲ 0.26</t>
  </si>
  <si>
    <t>▲ 0.22</t>
  </si>
  <si>
    <t>▲ 0.20</t>
  </si>
  <si>
    <t>▲ 0.18</t>
  </si>
  <si>
    <t>▲ 0.16</t>
  </si>
  <si>
    <t>母子父子寡婦福祉資金貸付金特別会計</t>
  </si>
  <si>
    <t>▲ 0.01</t>
  </si>
  <si>
    <t>▲ 0.03</t>
  </si>
  <si>
    <t>一般会計</t>
  </si>
  <si>
    <t>水道事業会計</t>
  </si>
  <si>
    <t>介護保険事業特別会計</t>
  </si>
  <si>
    <t>後期高齢者医療特別会計</t>
  </si>
  <si>
    <t>国民健康保険事業特別会計</t>
  </si>
  <si>
    <t>その他会計（赤字）</t>
  </si>
  <si>
    <t>その他会計（黒字）</t>
  </si>
  <si>
    <t>R01</t>
    <phoneticPr fontId="5"/>
  </si>
  <si>
    <t>R02</t>
    <phoneticPr fontId="5"/>
  </si>
  <si>
    <t>R03</t>
    <phoneticPr fontId="5"/>
  </si>
  <si>
    <t>R04</t>
    <phoneticPr fontId="5"/>
  </si>
  <si>
    <t>R05</t>
    <phoneticPr fontId="5"/>
  </si>
  <si>
    <t>法適用企業</t>
  </si>
  <si>
    <t>法非適用企業</t>
  </si>
  <si>
    <t>青森地域広域事務組合</t>
    <rPh sb="0" eb="2">
      <t>アオモリ</t>
    </rPh>
    <rPh sb="2" eb="4">
      <t>チイキ</t>
    </rPh>
    <rPh sb="4" eb="6">
      <t>コウイキ</t>
    </rPh>
    <rPh sb="6" eb="8">
      <t>ジム</t>
    </rPh>
    <rPh sb="8" eb="10">
      <t>クミアイ</t>
    </rPh>
    <phoneticPr fontId="10"/>
  </si>
  <si>
    <t>津軽広域水道企業団津軽事業部</t>
    <rPh sb="0" eb="2">
      <t>ツガル</t>
    </rPh>
    <rPh sb="2" eb="4">
      <t>コウイキ</t>
    </rPh>
    <rPh sb="4" eb="6">
      <t>スイドウ</t>
    </rPh>
    <rPh sb="6" eb="8">
      <t>キギョウ</t>
    </rPh>
    <rPh sb="8" eb="9">
      <t>ダン</t>
    </rPh>
    <rPh sb="9" eb="11">
      <t>ツガル</t>
    </rPh>
    <rPh sb="11" eb="13">
      <t>ジギョウ</t>
    </rPh>
    <rPh sb="13" eb="14">
      <t>ブ</t>
    </rPh>
    <phoneticPr fontId="10"/>
  </si>
  <si>
    <t>法適用企業</t>
    <rPh sb="0" eb="1">
      <t>ホウ</t>
    </rPh>
    <rPh sb="1" eb="3">
      <t>テキヨウ</t>
    </rPh>
    <rPh sb="3" eb="5">
      <t>キギョウ</t>
    </rPh>
    <phoneticPr fontId="6"/>
  </si>
  <si>
    <t>黒石地区清掃施設組合</t>
    <rPh sb="0" eb="2">
      <t>クロイシ</t>
    </rPh>
    <rPh sb="2" eb="4">
      <t>チク</t>
    </rPh>
    <rPh sb="4" eb="6">
      <t>セイソウ</t>
    </rPh>
    <rPh sb="6" eb="8">
      <t>シセツ</t>
    </rPh>
    <rPh sb="8" eb="10">
      <t>クミアイ</t>
    </rPh>
    <phoneticPr fontId="10"/>
  </si>
  <si>
    <t>法適用企業</t>
    <rPh sb="0" eb="1">
      <t>ホウ</t>
    </rPh>
    <rPh sb="1" eb="3">
      <t>テキヨウ</t>
    </rPh>
    <rPh sb="3" eb="5">
      <t>キギョウ</t>
    </rPh>
    <phoneticPr fontId="2"/>
  </si>
  <si>
    <t>青森県後期高齢者広域連合（一般会計）</t>
    <rPh sb="0" eb="3">
      <t>アオモリケン</t>
    </rPh>
    <rPh sb="3" eb="5">
      <t>コウキ</t>
    </rPh>
    <rPh sb="5" eb="7">
      <t>コウレイ</t>
    </rPh>
    <rPh sb="7" eb="8">
      <t>シャ</t>
    </rPh>
    <rPh sb="8" eb="10">
      <t>コウイキ</t>
    </rPh>
    <rPh sb="10" eb="12">
      <t>レンゴウ</t>
    </rPh>
    <rPh sb="13" eb="15">
      <t>イッパン</t>
    </rPh>
    <rPh sb="15" eb="17">
      <t>カイケイ</t>
    </rPh>
    <phoneticPr fontId="10"/>
  </si>
  <si>
    <t>青森県後期高齢者広域連合（特別会計）</t>
    <rPh sb="0" eb="3">
      <t>アオモリケン</t>
    </rPh>
    <rPh sb="3" eb="5">
      <t>コウキ</t>
    </rPh>
    <rPh sb="5" eb="7">
      <t>コウレイ</t>
    </rPh>
    <rPh sb="7" eb="8">
      <t>シャ</t>
    </rPh>
    <rPh sb="8" eb="10">
      <t>コウイキ</t>
    </rPh>
    <rPh sb="10" eb="12">
      <t>レンゴウ</t>
    </rPh>
    <rPh sb="13" eb="15">
      <t>トクベツ</t>
    </rPh>
    <rPh sb="15" eb="17">
      <t>カイケイ</t>
    </rPh>
    <phoneticPr fontId="10"/>
  </si>
  <si>
    <t>青森県市長会館管理組合</t>
    <rPh sb="0" eb="3">
      <t>アオモリケン</t>
    </rPh>
    <rPh sb="3" eb="5">
      <t>シチョウ</t>
    </rPh>
    <rPh sb="5" eb="7">
      <t>カイカン</t>
    </rPh>
    <rPh sb="7" eb="9">
      <t>カンリ</t>
    </rPh>
    <rPh sb="9" eb="11">
      <t>クミアイ</t>
    </rPh>
    <phoneticPr fontId="10"/>
  </si>
  <si>
    <t>青森県交通災害共済組合</t>
    <rPh sb="0" eb="3">
      <t>アオモリケン</t>
    </rPh>
    <rPh sb="3" eb="5">
      <t>コウツウ</t>
    </rPh>
    <rPh sb="5" eb="7">
      <t>サイガイ</t>
    </rPh>
    <rPh sb="7" eb="9">
      <t>キョウサイ</t>
    </rPh>
    <rPh sb="9" eb="11">
      <t>クミアイ</t>
    </rPh>
    <phoneticPr fontId="10"/>
  </si>
  <si>
    <t>一般財団法人青森市文化観光振興財団</t>
    <phoneticPr fontId="10"/>
  </si>
  <si>
    <t>株式会社アップルヒル</t>
    <phoneticPr fontId="10"/>
  </si>
  <si>
    <t>公益財団法人青森学術文化振興財団</t>
    <phoneticPr fontId="10"/>
  </si>
  <si>
    <t>-</t>
    <phoneticPr fontId="2"/>
  </si>
  <si>
    <t>公立大学法人青森公立大学</t>
    <phoneticPr fontId="10"/>
  </si>
  <si>
    <t>青森市地域振興基金</t>
  </si>
  <si>
    <t>青森市大井青少年育成事業基金</t>
  </si>
  <si>
    <t>青森市公共施設整備基金</t>
    <rPh sb="0" eb="3">
      <t>アオモリシ</t>
    </rPh>
    <phoneticPr fontId="10"/>
  </si>
  <si>
    <t>青森市次世代健康・スポーツ振興基金</t>
    <phoneticPr fontId="2"/>
  </si>
  <si>
    <t>元気都市あおもり応援基金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</si>
  <si>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</si>
  <si>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</si>
  <si>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市の将来負担比率については地方債の発行を抑制したきたことに伴う地方債残高の減少等は見られるものの、定年引上げに伴う退職手当負担見込額等の増加により前年比で2.1ポイント増加し、依然として類似団体内平均値と比較して、非常に高い値となっている。また、有形固定資産減価償却率についても、経年による資産償却が進んでおり、大半の資産が償却している状況である。このような状況からも、世代間の公平性を考慮しつつ、人口減少・公共施設のあり方等を踏まえながら、計画的な更新を検討する必要があるものと考える。</t>
    <rPh sb="0" eb="2">
      <t>ホンシ</t>
    </rPh>
    <rPh sb="3" eb="5">
      <t>ショウライ</t>
    </rPh>
    <rPh sb="5" eb="7">
      <t>フタン</t>
    </rPh>
    <rPh sb="7" eb="9">
      <t>ヒリツ</t>
    </rPh>
    <rPh sb="14" eb="17">
      <t>チホウサイ</t>
    </rPh>
    <rPh sb="18" eb="20">
      <t>ハッコウ</t>
    </rPh>
    <rPh sb="21" eb="23">
      <t>ヨクセイ</t>
    </rPh>
    <rPh sb="30" eb="31">
      <t>トモナ</t>
    </rPh>
    <rPh sb="32" eb="35">
      <t>チホウサイ</t>
    </rPh>
    <rPh sb="35" eb="37">
      <t>ザンダカ</t>
    </rPh>
    <rPh sb="38" eb="40">
      <t>ゲンショウ</t>
    </rPh>
    <rPh sb="40" eb="41">
      <t>トウ</t>
    </rPh>
    <rPh sb="42" eb="43">
      <t>ミ</t>
    </rPh>
    <rPh sb="50" eb="52">
      <t>テイネン</t>
    </rPh>
    <rPh sb="52" eb="54">
      <t>ヒキア</t>
    </rPh>
    <rPh sb="56" eb="57">
      <t>トモナ</t>
    </rPh>
    <rPh sb="58" eb="60">
      <t>タイショク</t>
    </rPh>
    <rPh sb="60" eb="62">
      <t>テアテ</t>
    </rPh>
    <rPh sb="62" eb="64">
      <t>フタン</t>
    </rPh>
    <rPh sb="64" eb="66">
      <t>ミコミ</t>
    </rPh>
    <rPh sb="66" eb="67">
      <t>ガク</t>
    </rPh>
    <rPh sb="67" eb="68">
      <t>トウ</t>
    </rPh>
    <rPh sb="69" eb="71">
      <t>ゾウカ</t>
    </rPh>
    <rPh sb="94" eb="96">
      <t>ルイジ</t>
    </rPh>
    <rPh sb="96" eb="98">
      <t>ダンタイ</t>
    </rPh>
    <rPh sb="98" eb="99">
      <t>ナイ</t>
    </rPh>
    <rPh sb="99" eb="102">
      <t>ヘイキンチ</t>
    </rPh>
    <rPh sb="103" eb="105">
      <t>ヒカク</t>
    </rPh>
    <rPh sb="108" eb="110">
      <t>ヒジョウ</t>
    </rPh>
    <rPh sb="111" eb="112">
      <t>タカ</t>
    </rPh>
    <rPh sb="113" eb="114">
      <t>アタイ</t>
    </rPh>
    <rPh sb="124" eb="126">
      <t>ユウケイ</t>
    </rPh>
    <rPh sb="126" eb="128">
      <t>コテイ</t>
    </rPh>
    <rPh sb="128" eb="130">
      <t>シサン</t>
    </rPh>
    <rPh sb="130" eb="132">
      <t>ゲンカ</t>
    </rPh>
    <rPh sb="132" eb="134">
      <t>ショウキャク</t>
    </rPh>
    <rPh sb="134" eb="135">
      <t>リツ</t>
    </rPh>
    <rPh sb="141" eb="143">
      <t>ケイネン</t>
    </rPh>
    <rPh sb="146" eb="148">
      <t>シサン</t>
    </rPh>
    <rPh sb="148" eb="150">
      <t>ショウキャク</t>
    </rPh>
    <rPh sb="151" eb="152">
      <t>スス</t>
    </rPh>
    <rPh sb="157" eb="159">
      <t>タイハン</t>
    </rPh>
    <rPh sb="160" eb="162">
      <t>シサン</t>
    </rPh>
    <rPh sb="163" eb="165">
      <t>ショウキャク</t>
    </rPh>
    <rPh sb="169" eb="171">
      <t>ジョウキョウ</t>
    </rPh>
    <rPh sb="180" eb="182">
      <t>ジョウキョウ</t>
    </rPh>
    <rPh sb="186" eb="189">
      <t>セダイカン</t>
    </rPh>
    <rPh sb="190" eb="193">
      <t>コウヘイセイ</t>
    </rPh>
    <rPh sb="194" eb="196">
      <t>コウリョ</t>
    </rPh>
    <rPh sb="200" eb="202">
      <t>ジンコウ</t>
    </rPh>
    <rPh sb="202" eb="204">
      <t>ゲンショウ</t>
    </rPh>
    <rPh sb="205" eb="207">
      <t>コウキョウ</t>
    </rPh>
    <rPh sb="207" eb="209">
      <t>シセツ</t>
    </rPh>
    <rPh sb="212" eb="213">
      <t>カタ</t>
    </rPh>
    <rPh sb="213" eb="214">
      <t>トウ</t>
    </rPh>
    <rPh sb="215" eb="216">
      <t>フ</t>
    </rPh>
    <rPh sb="222" eb="225">
      <t>ケイカクテキ</t>
    </rPh>
    <rPh sb="226" eb="228">
      <t>コウシン</t>
    </rPh>
    <rPh sb="229" eb="231">
      <t>ケントウ</t>
    </rPh>
    <rPh sb="233" eb="235">
      <t>ヒツヨウ</t>
    </rPh>
    <rPh sb="241" eb="242">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</si>
  <si>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</si>
  <si>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</si>
  <si>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</si>
  <si>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</si>
  <si>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</si>
  <si>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</si>
  <si>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地方債の発行を抑制してきたことに伴い元利償還金の額も併せて減少したことにより、前年度に比べ0.8ポイント減の11.3％となった。将来負担比率は、市債発行額の抑制に努めているものの、定年引上げに伴う退職手当負担見込額等の増加により前年度に比べ2.1ポイント増の79.7％となった。いずれの率においても、依然として類似団体内平均値を上回っていることから、今後も規律ある財政運営に努める必要がある。</t>
    <rPh sb="95" eb="96">
      <t>ツト</t>
    </rPh>
    <rPh sb="104" eb="106">
      <t>テイネン</t>
    </rPh>
    <rPh sb="106" eb="108">
      <t>ヒキア</t>
    </rPh>
    <rPh sb="110" eb="111">
      <t>トモナ</t>
    </rPh>
    <rPh sb="112" eb="114">
      <t>タイショク</t>
    </rPh>
    <rPh sb="114" eb="116">
      <t>テアテ</t>
    </rPh>
    <rPh sb="116" eb="118">
      <t>フタン</t>
    </rPh>
    <rPh sb="118" eb="120">
      <t>ミコミ</t>
    </rPh>
    <rPh sb="120" eb="121">
      <t>ガク</t>
    </rPh>
    <rPh sb="121" eb="122">
      <t>トウ</t>
    </rPh>
    <rPh sb="123" eb="125">
      <t>ゾウカ</t>
    </rPh>
    <phoneticPr fontId="5"/>
  </si>
  <si>
    <t>将来負担比率</t>
    <phoneticPr fontId="5"/>
  </si>
  <si>
    <t>実質公債費比率</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</si>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</sst>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51849</c:v>
                </c:pt>
                <c:pt idx="1">
                  <c:v>52191</c:v>
                </c:pt>
                <c:pt idx="2">
                  <c:v>48105</c:v>
                </c:pt>
                <c:pt idx="3">
                  <c:v>47446</c:v>
                </c:pt>
                <c:pt idx="4">
                  <c:v>48387</c:v>
                </c:pt>
              </c:numCache>
            </c:numRef>
          </c:val>
          <c:smooth val="0"/>
          <c:extLst xmlns:c16r2="http://schemas.microsoft.com/office/drawing/2015/06/chart">
            <c:ext xmlns:c16="http://schemas.microsoft.com/office/drawing/2014/chart" uri="{C3380CC4-5D6E-409C-BE32-E72D297353CC}">
              <c16:uniqueId val="{00000000-BD57-4763-865E-3F856E628E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49404</c:v>
                </c:pt>
                <c:pt idx="1">
                  <c:v>36971</c:v>
                </c:pt>
                <c:pt idx="2">
                  <c:v>41327</c:v>
                </c:pt>
                <c:pt idx="3">
                  <c:v>33118</c:v>
                </c:pt>
                <c:pt idx="4">
                  <c:v>52205</c:v>
                </c:pt>
              </c:numCache>
            </c:numRef>
          </c:val>
          <c:smooth val="0"/>
          <c:extLst xmlns:c16r2="http://schemas.microsoft.com/office/drawing/2015/06/chart">
            <c:ext xmlns:c16="http://schemas.microsoft.com/office/drawing/2014/chart" uri="{C3380CC4-5D6E-409C-BE32-E72D297353CC}">
              <c16:uniqueId val="{00000001-BD57-4763-865E-3F856E628E7B}"/>
            </c:ext>
          </c:extLst>
        </c:ser>
        <c:dLbls>
          <c:showLegendKey val="0"/>
          <c:showVal val="0"/>
          <c:showCatName val="0"/>
          <c:showSerName val="0"/>
          <c:showPercent val="0"/>
          <c:showBubbleSize val="0"/>
        </c:dLbls>
        <c:marker val="1"/>
        <c:smooth val="0"/>
        <c:axId val="682540408"/>
        <c:axId val="682533744"/>
      </c:lineChart>
      <c:catAx>
        <c:axId val="6825404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82533744"/>
        <c:crosses val="autoZero"/>
        <c:auto val="1"/>
        <c:lblAlgn val="ctr"/>
        <c:lblOffset val="100"/>
        <c:tickLblSkip val="1"/>
        <c:tickMarkSkip val="1"/>
        <c:noMultiLvlLbl val="0"/>
      </c:catAx>
      <c:valAx>
        <c:axId val="682533744"/>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825404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3.95</c:v>
                </c:pt>
                <c:pt idx="1">
                  <c:v>3.54</c:v>
                </c:pt>
                <c:pt idx="2">
                  <c:v>7.01</c:v>
                </c:pt>
                <c:pt idx="3">
                  <c:v>7.57</c:v>
                </c:pt>
                <c:pt idx="4">
                  <c:v>8.73</c:v>
                </c:pt>
              </c:numCache>
            </c:numRef>
          </c:val>
          <c:extLst xmlns:c16r2="http://schemas.microsoft.com/office/drawing/2015/06/chart">
            <c:ext xmlns:c16="http://schemas.microsoft.com/office/drawing/2014/chart" uri="{C3380CC4-5D6E-409C-BE32-E72D297353CC}">
              <c16:uniqueId val="{00000000-6CB1-4A7A-8C64-6752B8E1F2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4.18</c:v>
                </c:pt>
                <c:pt idx="1">
                  <c:v>5.54</c:v>
                </c:pt>
                <c:pt idx="2">
                  <c:v>6.6</c:v>
                </c:pt>
                <c:pt idx="3">
                  <c:v>8.2100000000000009</c:v>
                </c:pt>
                <c:pt idx="4">
                  <c:v>7.76</c:v>
                </c:pt>
              </c:numCache>
            </c:numRef>
          </c:val>
          <c:extLst xmlns:c16r2="http://schemas.microsoft.com/office/drawing/2015/06/chart">
            <c:ext xmlns:c16="http://schemas.microsoft.com/office/drawing/2014/chart" uri="{C3380CC4-5D6E-409C-BE32-E72D297353CC}">
              <c16:uniqueId val="{00000001-6CB1-4A7A-8C64-6752B8E1F2C0}"/>
            </c:ext>
          </c:extLst>
        </c:ser>
        <c:dLbls>
          <c:showLegendKey val="0"/>
          <c:showVal val="0"/>
          <c:showCatName val="0"/>
          <c:showSerName val="0"/>
          <c:showPercent val="0"/>
          <c:showBubbleSize val="0"/>
        </c:dLbls>
        <c:gapWidth val="250"/>
        <c:overlap val="100"/>
        <c:axId val="682532960"/>
        <c:axId val="6825443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2.11</c:v>
                </c:pt>
                <c:pt idx="1">
                  <c:v>-0.93</c:v>
                </c:pt>
                <c:pt idx="2">
                  <c:v>2.95</c:v>
                </c:pt>
                <c:pt idx="3">
                  <c:v>-1.8</c:v>
                </c:pt>
                <c:pt idx="4">
                  <c:v>-2.84</c:v>
                </c:pt>
              </c:numCache>
            </c:numRef>
          </c:val>
          <c:smooth val="0"/>
          <c:extLst xmlns:c16r2="http://schemas.microsoft.com/office/drawing/2015/06/chart">
            <c:ext xmlns:c16="http://schemas.microsoft.com/office/drawing/2014/chart" uri="{C3380CC4-5D6E-409C-BE32-E72D297353CC}">
              <c16:uniqueId val="{00000002-6CB1-4A7A-8C64-6752B8E1F2C0}"/>
            </c:ext>
          </c:extLst>
        </c:ser>
        <c:dLbls>
          <c:showLegendKey val="0"/>
          <c:showVal val="0"/>
          <c:showCatName val="0"/>
          <c:showSerName val="0"/>
          <c:showPercent val="0"/>
          <c:showBubbleSize val="0"/>
        </c:dLbls>
        <c:marker val="1"/>
        <c:smooth val="0"/>
        <c:axId val="682532960"/>
        <c:axId val="682544328"/>
      </c:lineChart>
      <c:catAx>
        <c:axId val="682532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82544328"/>
        <c:crosses val="autoZero"/>
        <c:auto val="1"/>
        <c:lblAlgn val="ctr"/>
        <c:lblOffset val="100"/>
        <c:tickLblSkip val="1"/>
        <c:tickMarkSkip val="1"/>
        <c:noMultiLvlLbl val="0"/>
      </c:catAx>
      <c:valAx>
        <c:axId val="6825443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2532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1.25</c:v>
                </c:pt>
                <c:pt idx="2">
                  <c:v>#N/A</c:v>
                </c:pt>
                <c:pt idx="3">
                  <c:v>0.86</c:v>
                </c:pt>
                <c:pt idx="4">
                  <c:v>#N/A</c:v>
                </c:pt>
                <c:pt idx="5">
                  <c:v>0.64</c:v>
                </c:pt>
                <c:pt idx="6">
                  <c:v>#N/A</c:v>
                </c:pt>
                <c:pt idx="7">
                  <c:v>0.66</c:v>
                </c:pt>
                <c:pt idx="8">
                  <c:v>#N/A</c:v>
                </c:pt>
                <c:pt idx="9">
                  <c:v>0.14000000000000001</c:v>
                </c:pt>
              </c:numCache>
            </c:numRef>
          </c:val>
          <c:extLst xmlns:c16r2="http://schemas.microsoft.com/office/drawing/2015/06/chart">
            <c:ext xmlns:c16="http://schemas.microsoft.com/office/drawing/2014/chart" uri="{C3380CC4-5D6E-409C-BE32-E72D297353CC}">
              <c16:uniqueId val="{00000000-4FCE-4B2A-9773-CB3F347CBA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FCE-4B2A-9773-CB3F347CBA96}"/>
            </c:ext>
          </c:extLst>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0.03</c:v>
                </c:pt>
                <c:pt idx="2">
                  <c:v>#N/A</c:v>
                </c:pt>
                <c:pt idx="3">
                  <c:v>0.1</c:v>
                </c:pt>
                <c:pt idx="4">
                  <c:v>#N/A</c:v>
                </c:pt>
                <c:pt idx="5">
                  <c:v>0.03</c:v>
                </c:pt>
                <c:pt idx="6">
                  <c:v>#N/A</c:v>
                </c:pt>
                <c:pt idx="7">
                  <c:v>0.03</c:v>
                </c:pt>
                <c:pt idx="8">
                  <c:v>#N/A</c:v>
                </c:pt>
                <c:pt idx="9">
                  <c:v>0.12</c:v>
                </c:pt>
              </c:numCache>
            </c:numRef>
          </c:val>
          <c:extLst xmlns:c16r2="http://schemas.microsoft.com/office/drawing/2015/06/chart">
            <c:ext xmlns:c16="http://schemas.microsoft.com/office/drawing/2014/chart" uri="{C3380CC4-5D6E-409C-BE32-E72D297353CC}">
              <c16:uniqueId val="{00000002-4FCE-4B2A-9773-CB3F347CBA9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0.15</c:v>
                </c:pt>
                <c:pt idx="2">
                  <c:v>#N/A</c:v>
                </c:pt>
                <c:pt idx="3">
                  <c:v>0.09</c:v>
                </c:pt>
                <c:pt idx="4">
                  <c:v>#N/A</c:v>
                </c:pt>
                <c:pt idx="5">
                  <c:v>0.09</c:v>
                </c:pt>
                <c:pt idx="6">
                  <c:v>#N/A</c:v>
                </c:pt>
                <c:pt idx="7">
                  <c:v>0.14000000000000001</c:v>
                </c:pt>
                <c:pt idx="8">
                  <c:v>#N/A</c:v>
                </c:pt>
                <c:pt idx="9">
                  <c:v>0.13</c:v>
                </c:pt>
              </c:numCache>
            </c:numRef>
          </c:val>
          <c:extLst xmlns:c16r2="http://schemas.microsoft.com/office/drawing/2015/06/chart">
            <c:ext xmlns:c16="http://schemas.microsoft.com/office/drawing/2014/chart" uri="{C3380CC4-5D6E-409C-BE32-E72D297353CC}">
              <c16:uniqueId val="{00000003-4FCE-4B2A-9773-CB3F347CBA96}"/>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0.28000000000000003</c:v>
                </c:pt>
                <c:pt idx="2">
                  <c:v>#N/A</c:v>
                </c:pt>
                <c:pt idx="3">
                  <c:v>0.46</c:v>
                </c:pt>
                <c:pt idx="4">
                  <c:v>#N/A</c:v>
                </c:pt>
                <c:pt idx="5">
                  <c:v>0.54</c:v>
                </c:pt>
                <c:pt idx="6">
                  <c:v>#N/A</c:v>
                </c:pt>
                <c:pt idx="7">
                  <c:v>0.61</c:v>
                </c:pt>
                <c:pt idx="8">
                  <c:v>#N/A</c:v>
                </c:pt>
                <c:pt idx="9">
                  <c:v>0.2</c:v>
                </c:pt>
              </c:numCache>
            </c:numRef>
          </c:val>
          <c:extLst xmlns:c16r2="http://schemas.microsoft.com/office/drawing/2015/06/chart">
            <c:ext xmlns:c16="http://schemas.microsoft.com/office/drawing/2014/chart" uri="{C3380CC4-5D6E-409C-BE32-E72D297353CC}">
              <c16:uniqueId val="{00000004-4FCE-4B2A-9773-CB3F347CBA96}"/>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11.66</c:v>
                </c:pt>
                <c:pt idx="2">
                  <c:v>#N/A</c:v>
                </c:pt>
                <c:pt idx="3">
                  <c:v>9.82</c:v>
                </c:pt>
                <c:pt idx="4">
                  <c:v>#N/A</c:v>
                </c:pt>
                <c:pt idx="5">
                  <c:v>7.47</c:v>
                </c:pt>
                <c:pt idx="6">
                  <c:v>#N/A</c:v>
                </c:pt>
                <c:pt idx="7">
                  <c:v>7.84</c:v>
                </c:pt>
                <c:pt idx="8">
                  <c:v>#N/A</c:v>
                </c:pt>
                <c:pt idx="9">
                  <c:v>7.85</c:v>
                </c:pt>
              </c:numCache>
            </c:numRef>
          </c:val>
          <c:extLst xmlns:c16r2="http://schemas.microsoft.com/office/drawing/2015/06/chart">
            <c:ext xmlns:c16="http://schemas.microsoft.com/office/drawing/2014/chart" uri="{C3380CC4-5D6E-409C-BE32-E72D297353CC}">
              <c16:uniqueId val="{00000005-4FCE-4B2A-9773-CB3F347CBA9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3.94</c:v>
                </c:pt>
                <c:pt idx="2">
                  <c:v>#N/A</c:v>
                </c:pt>
                <c:pt idx="3">
                  <c:v>3.54</c:v>
                </c:pt>
                <c:pt idx="4">
                  <c:v>#N/A</c:v>
                </c:pt>
                <c:pt idx="5">
                  <c:v>7</c:v>
                </c:pt>
                <c:pt idx="6">
                  <c:v>#N/A</c:v>
                </c:pt>
                <c:pt idx="7">
                  <c:v>7.58</c:v>
                </c:pt>
                <c:pt idx="8">
                  <c:v>#N/A</c:v>
                </c:pt>
                <c:pt idx="9">
                  <c:v>8.76</c:v>
                </c:pt>
              </c:numCache>
            </c:numRef>
          </c:val>
          <c:extLst xmlns:c16r2="http://schemas.microsoft.com/office/drawing/2015/06/chart">
            <c:ext xmlns:c16="http://schemas.microsoft.com/office/drawing/2014/chart" uri="{C3380CC4-5D6E-409C-BE32-E72D297353CC}">
              <c16:uniqueId val="{00000006-4FCE-4B2A-9773-CB3F347CBA96}"/>
            </c:ext>
          </c:extLst>
        </c:ser>
        <c:ser>
          <c:idx val="7"/>
          <c:order val="7"/>
          <c:tx>
            <c:strRef>
              <c:f>データシート!$A$34</c:f>
              <c:strCache>
                <c:ptCount val="1"/>
                <c:pt idx="0">
                  <c:v>母子父子寡婦福祉資金貸付金特別会計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c:v>
                </c:pt>
                <c:pt idx="2">
                  <c:v>#N/A</c:v>
                </c:pt>
                <c:pt idx="3">
                  <c:v>0</c:v>
                </c:pt>
                <c:pt idx="4">
                  <c:v>#N/A</c:v>
                </c:pt>
                <c:pt idx="5">
                  <c:v>0</c:v>
                </c:pt>
                <c:pt idx="6">
                  <c:v>0.01</c:v>
                </c:pt>
                <c:pt idx="7">
                  <c:v>#N/A</c:v>
                </c:pt>
                <c:pt idx="8">
                  <c:v>0.03</c:v>
                </c:pt>
                <c:pt idx="9">
                  <c:v>#N/A</c:v>
                </c:pt>
              </c:numCache>
            </c:numRef>
          </c:val>
          <c:extLst xmlns:c16r2="http://schemas.microsoft.com/office/drawing/2015/06/chart">
            <c:ext xmlns:c16="http://schemas.microsoft.com/office/drawing/2014/chart" uri="{C3380CC4-5D6E-409C-BE32-E72D297353CC}">
              <c16:uniqueId val="{00000007-4FCE-4B2A-9773-CB3F347CBA96}"/>
            </c:ext>
          </c:extLst>
        </c:ser>
        <c:ser>
          <c:idx val="8"/>
          <c:order val="8"/>
          <c:tx>
            <c:strRef>
              <c:f>データシート!$A$35</c:f>
              <c:strCache>
                <c:ptCount val="1"/>
                <c:pt idx="0">
                  <c:v>自動車運送事業会計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0.26</c:v>
                </c:pt>
                <c:pt idx="1">
                  <c:v>#N/A</c:v>
                </c:pt>
                <c:pt idx="2">
                  <c:v>0.22</c:v>
                </c:pt>
                <c:pt idx="3">
                  <c:v>#N/A</c:v>
                </c:pt>
                <c:pt idx="4">
                  <c:v>0.2</c:v>
                </c:pt>
                <c:pt idx="5">
                  <c:v>#N/A</c:v>
                </c:pt>
                <c:pt idx="6">
                  <c:v>0.18</c:v>
                </c:pt>
                <c:pt idx="7">
                  <c:v>#N/A</c:v>
                </c:pt>
                <c:pt idx="8">
                  <c:v>0.16</c:v>
                </c:pt>
                <c:pt idx="9">
                  <c:v>#N/A</c:v>
                </c:pt>
              </c:numCache>
            </c:numRef>
          </c:val>
          <c:extLst xmlns:c16r2="http://schemas.microsoft.com/office/drawing/2015/06/chart">
            <c:ext xmlns:c16="http://schemas.microsoft.com/office/drawing/2014/chart" uri="{C3380CC4-5D6E-409C-BE32-E72D297353CC}">
              <c16:uniqueId val="{00000008-4FCE-4B2A-9773-CB3F347CBA9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2.5</c:v>
                </c:pt>
                <c:pt idx="1">
                  <c:v>#N/A</c:v>
                </c:pt>
                <c:pt idx="2">
                  <c:v>1.49</c:v>
                </c:pt>
                <c:pt idx="3">
                  <c:v>#N/A</c:v>
                </c:pt>
                <c:pt idx="4">
                  <c:v>0.27</c:v>
                </c:pt>
                <c:pt idx="5">
                  <c:v>#N/A</c:v>
                </c:pt>
                <c:pt idx="6">
                  <c:v>0.06</c:v>
                </c:pt>
                <c:pt idx="7">
                  <c:v>#N/A</c:v>
                </c:pt>
                <c:pt idx="8">
                  <c:v>0.48</c:v>
                </c:pt>
                <c:pt idx="9">
                  <c:v>#N/A</c:v>
                </c:pt>
              </c:numCache>
            </c:numRef>
          </c:val>
          <c:extLst xmlns:c16r2="http://schemas.microsoft.com/office/drawing/2015/06/chart">
            <c:ext xmlns:c16="http://schemas.microsoft.com/office/drawing/2014/chart" uri="{C3380CC4-5D6E-409C-BE32-E72D297353CC}">
              <c16:uniqueId val="{00000009-4FCE-4B2A-9773-CB3F347CBA96}"/>
            </c:ext>
          </c:extLst>
        </c:ser>
        <c:dLbls>
          <c:showLegendKey val="0"/>
          <c:showVal val="0"/>
          <c:showCatName val="0"/>
          <c:showSerName val="0"/>
          <c:showPercent val="0"/>
          <c:showBubbleSize val="0"/>
        </c:dLbls>
        <c:gapWidth val="150"/>
        <c:overlap val="100"/>
        <c:axId val="682534528"/>
        <c:axId val="682543544"/>
      </c:barChart>
      <c:catAx>
        <c:axId val="682534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82543544"/>
        <c:crosses val="autoZero"/>
        <c:auto val="1"/>
        <c:lblAlgn val="ctr"/>
        <c:lblOffset val="100"/>
        <c:tickLblSkip val="1"/>
        <c:tickMarkSkip val="1"/>
        <c:noMultiLvlLbl val="0"/>
      </c:catAx>
      <c:valAx>
        <c:axId val="6825435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25345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10193</c:v>
                </c:pt>
                <c:pt idx="5">
                  <c:v>10011</c:v>
                </c:pt>
                <c:pt idx="8">
                  <c:v>9708</c:v>
                </c:pt>
                <c:pt idx="11">
                  <c:v>9694</c:v>
                </c:pt>
                <c:pt idx="14">
                  <c:v>9816</c:v>
                </c:pt>
              </c:numCache>
            </c:numRef>
          </c:val>
          <c:extLst xmlns:c16r2="http://schemas.microsoft.com/office/drawing/2015/06/chart">
            <c:ext xmlns:c16="http://schemas.microsoft.com/office/drawing/2014/chart" uri="{C3380CC4-5D6E-409C-BE32-E72D297353CC}">
              <c16:uniqueId val="{00000000-AB67-47D8-92AE-54B772BAC4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B67-47D8-92AE-54B772BAC4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62</c:v>
                </c:pt>
                <c:pt idx="3">
                  <c:v>53</c:v>
                </c:pt>
                <c:pt idx="6">
                  <c:v>63</c:v>
                </c:pt>
                <c:pt idx="9">
                  <c:v>62</c:v>
                </c:pt>
                <c:pt idx="12">
                  <c:v>51</c:v>
                </c:pt>
              </c:numCache>
            </c:numRef>
          </c:val>
          <c:extLst xmlns:c16r2="http://schemas.microsoft.com/office/drawing/2015/06/chart">
            <c:ext xmlns:c16="http://schemas.microsoft.com/office/drawing/2014/chart" uri="{C3380CC4-5D6E-409C-BE32-E72D297353CC}">
              <c16:uniqueId val="{00000002-AB67-47D8-92AE-54B772BAC4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193</c:v>
                </c:pt>
                <c:pt idx="3">
                  <c:v>206</c:v>
                </c:pt>
                <c:pt idx="6">
                  <c:v>217</c:v>
                </c:pt>
                <c:pt idx="9">
                  <c:v>203</c:v>
                </c:pt>
                <c:pt idx="12">
                  <c:v>194</c:v>
                </c:pt>
              </c:numCache>
            </c:numRef>
          </c:val>
          <c:extLst xmlns:c16r2="http://schemas.microsoft.com/office/drawing/2015/06/chart">
            <c:ext xmlns:c16="http://schemas.microsoft.com/office/drawing/2014/chart" uri="{C3380CC4-5D6E-409C-BE32-E72D297353CC}">
              <c16:uniqueId val="{00000003-AB67-47D8-92AE-54B772BAC4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3066</c:v>
                </c:pt>
                <c:pt idx="3">
                  <c:v>3101</c:v>
                </c:pt>
                <c:pt idx="6">
                  <c:v>3006</c:v>
                </c:pt>
                <c:pt idx="9">
                  <c:v>3084</c:v>
                </c:pt>
                <c:pt idx="12">
                  <c:v>3366</c:v>
                </c:pt>
              </c:numCache>
            </c:numRef>
          </c:val>
          <c:extLst xmlns:c16r2="http://schemas.microsoft.com/office/drawing/2015/06/chart">
            <c:ext xmlns:c16="http://schemas.microsoft.com/office/drawing/2014/chart" uri="{C3380CC4-5D6E-409C-BE32-E72D297353CC}">
              <c16:uniqueId val="{00000004-AB67-47D8-92AE-54B772BAC4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B67-47D8-92AE-54B772BAC4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B67-47D8-92AE-54B772BAC4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15107</c:v>
                </c:pt>
                <c:pt idx="3">
                  <c:v>14307</c:v>
                </c:pt>
                <c:pt idx="6">
                  <c:v>13603</c:v>
                </c:pt>
                <c:pt idx="9">
                  <c:v>12924</c:v>
                </c:pt>
                <c:pt idx="12">
                  <c:v>12628</c:v>
                </c:pt>
              </c:numCache>
            </c:numRef>
          </c:val>
          <c:extLst xmlns:c16r2="http://schemas.microsoft.com/office/drawing/2015/06/chart">
            <c:ext xmlns:c16="http://schemas.microsoft.com/office/drawing/2014/chart" uri="{C3380CC4-5D6E-409C-BE32-E72D297353CC}">
              <c16:uniqueId val="{00000007-AB67-47D8-92AE-54B772BAC4B4}"/>
            </c:ext>
          </c:extLst>
        </c:ser>
        <c:dLbls>
          <c:showLegendKey val="0"/>
          <c:showVal val="0"/>
          <c:showCatName val="0"/>
          <c:showSerName val="0"/>
          <c:showPercent val="0"/>
          <c:showBubbleSize val="0"/>
        </c:dLbls>
        <c:gapWidth val="100"/>
        <c:overlap val="100"/>
        <c:axId val="682535312"/>
        <c:axId val="6825392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8235</c:v>
                </c:pt>
                <c:pt idx="2">
                  <c:v>#N/A</c:v>
                </c:pt>
                <c:pt idx="3">
                  <c:v>#N/A</c:v>
                </c:pt>
                <c:pt idx="4">
                  <c:v>7656</c:v>
                </c:pt>
                <c:pt idx="5">
                  <c:v>#N/A</c:v>
                </c:pt>
                <c:pt idx="6">
                  <c:v>#N/A</c:v>
                </c:pt>
                <c:pt idx="7">
                  <c:v>7181</c:v>
                </c:pt>
                <c:pt idx="8">
                  <c:v>#N/A</c:v>
                </c:pt>
                <c:pt idx="9">
                  <c:v>#N/A</c:v>
                </c:pt>
                <c:pt idx="10">
                  <c:v>6579</c:v>
                </c:pt>
                <c:pt idx="11">
                  <c:v>#N/A</c:v>
                </c:pt>
                <c:pt idx="12">
                  <c:v>#N/A</c:v>
                </c:pt>
                <c:pt idx="13">
                  <c:v>6423</c:v>
                </c:pt>
                <c:pt idx="14">
                  <c:v>#N/A</c:v>
                </c:pt>
              </c:numCache>
            </c:numRef>
          </c:val>
          <c:smooth val="0"/>
          <c:extLst xmlns:c16r2="http://schemas.microsoft.com/office/drawing/2015/06/chart">
            <c:ext xmlns:c16="http://schemas.microsoft.com/office/drawing/2014/chart" uri="{C3380CC4-5D6E-409C-BE32-E72D297353CC}">
              <c16:uniqueId val="{00000008-AB67-47D8-92AE-54B772BAC4B4}"/>
            </c:ext>
          </c:extLst>
        </c:ser>
        <c:dLbls>
          <c:showLegendKey val="0"/>
          <c:showVal val="0"/>
          <c:showCatName val="0"/>
          <c:showSerName val="0"/>
          <c:showPercent val="0"/>
          <c:showBubbleSize val="0"/>
        </c:dLbls>
        <c:marker val="1"/>
        <c:smooth val="0"/>
        <c:axId val="682535312"/>
        <c:axId val="682539232"/>
      </c:lineChart>
      <c:catAx>
        <c:axId val="68253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82539232"/>
        <c:crosses val="autoZero"/>
        <c:auto val="1"/>
        <c:lblAlgn val="ctr"/>
        <c:lblOffset val="100"/>
        <c:tickLblSkip val="1"/>
        <c:tickMarkSkip val="1"/>
        <c:noMultiLvlLbl val="0"/>
      </c:catAx>
      <c:valAx>
        <c:axId val="682539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2535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117424</c:v>
                </c:pt>
                <c:pt idx="5">
                  <c:v>117443</c:v>
                </c:pt>
                <c:pt idx="8">
                  <c:v>113808</c:v>
                </c:pt>
                <c:pt idx="11">
                  <c:v>109547</c:v>
                </c:pt>
                <c:pt idx="14">
                  <c:v>103611</c:v>
                </c:pt>
              </c:numCache>
            </c:numRef>
          </c:val>
          <c:extLst xmlns:c16r2="http://schemas.microsoft.com/office/drawing/2015/06/chart">
            <c:ext xmlns:c16="http://schemas.microsoft.com/office/drawing/2014/chart" uri="{C3380CC4-5D6E-409C-BE32-E72D297353CC}">
              <c16:uniqueId val="{00000000-E9E3-435D-AFB5-B7C70D3AB1E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4469</c:v>
                </c:pt>
                <c:pt idx="5">
                  <c:v>4239</c:v>
                </c:pt>
                <c:pt idx="8">
                  <c:v>3485</c:v>
                </c:pt>
                <c:pt idx="11">
                  <c:v>2665</c:v>
                </c:pt>
                <c:pt idx="14">
                  <c:v>1914</c:v>
                </c:pt>
              </c:numCache>
            </c:numRef>
          </c:val>
          <c:extLst xmlns:c16r2="http://schemas.microsoft.com/office/drawing/2015/06/chart">
            <c:ext xmlns:c16="http://schemas.microsoft.com/office/drawing/2014/chart" uri="{C3380CC4-5D6E-409C-BE32-E72D297353CC}">
              <c16:uniqueId val="{00000001-E9E3-435D-AFB5-B7C70D3AB1E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9797</c:v>
                </c:pt>
                <c:pt idx="5">
                  <c:v>9449</c:v>
                </c:pt>
                <c:pt idx="8">
                  <c:v>10438</c:v>
                </c:pt>
                <c:pt idx="11">
                  <c:v>12326</c:v>
                </c:pt>
                <c:pt idx="14">
                  <c:v>13286</c:v>
                </c:pt>
              </c:numCache>
            </c:numRef>
          </c:val>
          <c:extLst xmlns:c16r2="http://schemas.microsoft.com/office/drawing/2015/06/chart">
            <c:ext xmlns:c16="http://schemas.microsoft.com/office/drawing/2014/chart" uri="{C3380CC4-5D6E-409C-BE32-E72D297353CC}">
              <c16:uniqueId val="{00000002-E9E3-435D-AFB5-B7C70D3AB1E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9E3-435D-AFB5-B7C70D3AB1E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9E3-435D-AFB5-B7C70D3AB1E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9E3-435D-AFB5-B7C70D3AB1E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12920</c:v>
                </c:pt>
                <c:pt idx="3">
                  <c:v>13103</c:v>
                </c:pt>
                <c:pt idx="6">
                  <c:v>13474</c:v>
                </c:pt>
                <c:pt idx="9">
                  <c:v>13696</c:v>
                </c:pt>
                <c:pt idx="12">
                  <c:v>14316</c:v>
                </c:pt>
              </c:numCache>
            </c:numRef>
          </c:val>
          <c:extLst xmlns:c16r2="http://schemas.microsoft.com/office/drawing/2015/06/chart">
            <c:ext xmlns:c16="http://schemas.microsoft.com/office/drawing/2014/chart" uri="{C3380CC4-5D6E-409C-BE32-E72D297353CC}">
              <c16:uniqueId val="{00000006-E9E3-435D-AFB5-B7C70D3AB1E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2361</c:v>
                </c:pt>
                <c:pt idx="3">
                  <c:v>2316</c:v>
                </c:pt>
                <c:pt idx="6">
                  <c:v>2237</c:v>
                </c:pt>
                <c:pt idx="9">
                  <c:v>2033</c:v>
                </c:pt>
                <c:pt idx="12">
                  <c:v>2159</c:v>
                </c:pt>
              </c:numCache>
            </c:numRef>
          </c:val>
          <c:extLst xmlns:c16r2="http://schemas.microsoft.com/office/drawing/2015/06/chart">
            <c:ext xmlns:c16="http://schemas.microsoft.com/office/drawing/2014/chart" uri="{C3380CC4-5D6E-409C-BE32-E72D297353CC}">
              <c16:uniqueId val="{00000007-E9E3-435D-AFB5-B7C70D3AB1E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32509</c:v>
                </c:pt>
                <c:pt idx="3">
                  <c:v>34639</c:v>
                </c:pt>
                <c:pt idx="6">
                  <c:v>32423</c:v>
                </c:pt>
                <c:pt idx="9">
                  <c:v>30883</c:v>
                </c:pt>
                <c:pt idx="12">
                  <c:v>29856</c:v>
                </c:pt>
              </c:numCache>
            </c:numRef>
          </c:val>
          <c:extLst xmlns:c16r2="http://schemas.microsoft.com/office/drawing/2015/06/chart">
            <c:ext xmlns:c16="http://schemas.microsoft.com/office/drawing/2014/chart" uri="{C3380CC4-5D6E-409C-BE32-E72D297353CC}">
              <c16:uniqueId val="{00000008-E9E3-435D-AFB5-B7C70D3AB1E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E9E3-435D-AFB5-B7C70D3AB1E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136925</c:v>
                </c:pt>
                <c:pt idx="3">
                  <c:v>133006</c:v>
                </c:pt>
                <c:pt idx="6">
                  <c:v>128986</c:v>
                </c:pt>
                <c:pt idx="9">
                  <c:v>123425</c:v>
                </c:pt>
                <c:pt idx="12">
                  <c:v>119806</c:v>
                </c:pt>
              </c:numCache>
            </c:numRef>
          </c:val>
          <c:extLst xmlns:c16r2="http://schemas.microsoft.com/office/drawing/2015/06/chart">
            <c:ext xmlns:c16="http://schemas.microsoft.com/office/drawing/2014/chart" uri="{C3380CC4-5D6E-409C-BE32-E72D297353CC}">
              <c16:uniqueId val="{0000000A-E9E3-435D-AFB5-B7C70D3AB1EB}"/>
            </c:ext>
          </c:extLst>
        </c:ser>
        <c:dLbls>
          <c:showLegendKey val="0"/>
          <c:showVal val="0"/>
          <c:showCatName val="0"/>
          <c:showSerName val="0"/>
          <c:showPercent val="0"/>
          <c:showBubbleSize val="0"/>
        </c:dLbls>
        <c:gapWidth val="100"/>
        <c:overlap val="100"/>
        <c:axId val="682536880"/>
        <c:axId val="6825396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53026</c:v>
                </c:pt>
                <c:pt idx="2">
                  <c:v>#N/A</c:v>
                </c:pt>
                <c:pt idx="3">
                  <c:v>#N/A</c:v>
                </c:pt>
                <c:pt idx="4">
                  <c:v>51932</c:v>
                </c:pt>
                <c:pt idx="5">
                  <c:v>#N/A</c:v>
                </c:pt>
                <c:pt idx="6">
                  <c:v>#N/A</c:v>
                </c:pt>
                <c:pt idx="7">
                  <c:v>49387</c:v>
                </c:pt>
                <c:pt idx="8">
                  <c:v>#N/A</c:v>
                </c:pt>
                <c:pt idx="9">
                  <c:v>#N/A</c:v>
                </c:pt>
                <c:pt idx="10">
                  <c:v>45500</c:v>
                </c:pt>
                <c:pt idx="11">
                  <c:v>#N/A</c:v>
                </c:pt>
                <c:pt idx="12">
                  <c:v>#N/A</c:v>
                </c:pt>
                <c:pt idx="13">
                  <c:v>47326</c:v>
                </c:pt>
                <c:pt idx="14">
                  <c:v>#N/A</c:v>
                </c:pt>
              </c:numCache>
            </c:numRef>
          </c:val>
          <c:smooth val="0"/>
          <c:extLst xmlns:c16r2="http://schemas.microsoft.com/office/drawing/2015/06/chart">
            <c:ext xmlns:c16="http://schemas.microsoft.com/office/drawing/2014/chart" uri="{C3380CC4-5D6E-409C-BE32-E72D297353CC}">
              <c16:uniqueId val="{0000000B-E9E3-435D-AFB5-B7C70D3AB1EB}"/>
            </c:ext>
          </c:extLst>
        </c:ser>
        <c:dLbls>
          <c:showLegendKey val="0"/>
          <c:showVal val="0"/>
          <c:showCatName val="0"/>
          <c:showSerName val="0"/>
          <c:showPercent val="0"/>
          <c:showBubbleSize val="0"/>
        </c:dLbls>
        <c:marker val="1"/>
        <c:smooth val="0"/>
        <c:axId val="682536880"/>
        <c:axId val="682539624"/>
      </c:lineChart>
      <c:catAx>
        <c:axId val="68253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82539624"/>
        <c:crosses val="autoZero"/>
        <c:auto val="1"/>
        <c:lblAlgn val="ctr"/>
        <c:lblOffset val="100"/>
        <c:tickLblSkip val="1"/>
        <c:tickMarkSkip val="1"/>
        <c:noMultiLvlLbl val="0"/>
      </c:catAx>
      <c:valAx>
        <c:axId val="6825396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253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4585</c:v>
                </c:pt>
                <c:pt idx="1">
                  <c:v>5585</c:v>
                </c:pt>
                <c:pt idx="2">
                  <c:v>5351</c:v>
                </c:pt>
              </c:numCache>
            </c:numRef>
          </c:val>
          <c:extLst xmlns:c16r2="http://schemas.microsoft.com/office/drawing/2015/06/chart">
            <c:ext xmlns:c16="http://schemas.microsoft.com/office/drawing/2014/chart" uri="{C3380CC4-5D6E-409C-BE32-E72D297353CC}">
              <c16:uniqueId val="{00000000-56E6-4AE6-AE78-80C48C9C82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258</c:v>
                </c:pt>
                <c:pt idx="1">
                  <c:v>258</c:v>
                </c:pt>
                <c:pt idx="2">
                  <c:v>581</c:v>
                </c:pt>
              </c:numCache>
            </c:numRef>
          </c:val>
          <c:extLst xmlns:c16r2="http://schemas.microsoft.com/office/drawing/2015/06/chart">
            <c:ext xmlns:c16="http://schemas.microsoft.com/office/drawing/2014/chart" uri="{C3380CC4-5D6E-409C-BE32-E72D297353CC}">
              <c16:uniqueId val="{00000001-56E6-4AE6-AE78-80C48C9C82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4141</c:v>
                </c:pt>
                <c:pt idx="1">
                  <c:v>4212</c:v>
                </c:pt>
                <c:pt idx="2">
                  <c:v>4236</c:v>
                </c:pt>
              </c:numCache>
            </c:numRef>
          </c:val>
          <c:extLst xmlns:c16r2="http://schemas.microsoft.com/office/drawing/2015/06/chart">
            <c:ext xmlns:c16="http://schemas.microsoft.com/office/drawing/2014/chart" uri="{C3380CC4-5D6E-409C-BE32-E72D297353CC}">
              <c16:uniqueId val="{00000002-56E6-4AE6-AE78-80C48C9C8253}"/>
            </c:ext>
          </c:extLst>
        </c:ser>
        <c:dLbls>
          <c:showLegendKey val="0"/>
          <c:showVal val="0"/>
          <c:showCatName val="0"/>
          <c:showSerName val="0"/>
          <c:showPercent val="0"/>
          <c:showBubbleSize val="0"/>
        </c:dLbls>
        <c:gapWidth val="120"/>
        <c:overlap val="100"/>
        <c:axId val="682541976"/>
        <c:axId val="682542368"/>
      </c:barChart>
      <c:catAx>
        <c:axId val="682541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82542368"/>
        <c:crosses val="autoZero"/>
        <c:auto val="1"/>
        <c:lblAlgn val="ctr"/>
        <c:lblOffset val="100"/>
        <c:tickLblSkip val="1"/>
        <c:tickMarkSkip val="1"/>
        <c:noMultiLvlLbl val="0"/>
      </c:catAx>
      <c:valAx>
        <c:axId val="6825423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82541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2DB-43B7-8C15-9C56ECE9C949}"/>
                </c:ext>
                <c:ext xmlns:c15="http://schemas.microsoft.com/office/drawing/2012/chart" uri="{CE6537A1-D6FC-4f65-9D91-7224C49458BB}">
                  <c15:layout/>
                  <c15:dlblFieldTable>
                    <c15:dlblFTEntry>
                      <c15:txfldGUID>{9F72858B-1922-4840-8880-5000231F26E6}</c15:txfldGUID>
                      <c15:f>公会計指標分析・財政指標組合せ分析表!$BP$50</c15:f>
                      <c15:dlblFieldTableCache>
                        <c:ptCount val="1"/>
                        <c:pt idx="0">
                          <c:v>R01</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2DB-43B7-8C15-9C56ECE9C949}"/>
                </c:ext>
                <c:ext xmlns:c15="http://schemas.microsoft.com/office/drawing/2012/chart" uri="{CE6537A1-D6FC-4f65-9D91-7224C49458BB}">
                  <c15:dlblFieldTable>
                    <c15:dlblFTEntry>
                      <c15:txfldGUID>{38914BD3-273D-4FD8-943C-4954DACE2D3C}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2DB-43B7-8C15-9C56ECE9C949}"/>
                </c:ext>
                <c:ext xmlns:c15="http://schemas.microsoft.com/office/drawing/2012/chart" uri="{CE6537A1-D6FC-4f65-9D91-7224C49458BB}">
                  <c15:dlblFieldTable>
                    <c15:dlblFTEntry>
                      <c15:txfldGUID>{10BB65AC-0D3F-40AA-8CE4-24E2D25E82CF}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2DB-43B7-8C15-9C56ECE9C949}"/>
                </c:ext>
                <c:ext xmlns:c15="http://schemas.microsoft.com/office/drawing/2012/chart" uri="{CE6537A1-D6FC-4f65-9D91-7224C49458BB}">
                  <c15:dlblFieldTable>
                    <c15:dlblFTEntry>
                      <c15:txfldGUID>{3D78E8F3-9F79-4335-9524-8DDA766DBC56}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2DB-43B7-8C15-9C56ECE9C949}"/>
                </c:ext>
                <c:ext xmlns:c15="http://schemas.microsoft.com/office/drawing/2012/chart" uri="{CE6537A1-D6FC-4f65-9D91-7224C49458BB}">
                  <c15:dlblFieldTable>
                    <c15:dlblFTEntry>
                      <c15:txfldGUID>{BEC3534A-7C6E-4495-9D10-12D43216F291}</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2DB-43B7-8C15-9C56ECE9C949}"/>
                </c:ext>
                <c:ext xmlns:c15="http://schemas.microsoft.com/office/drawing/2012/chart" uri="{CE6537A1-D6FC-4f65-9D91-7224C49458BB}">
                  <c15:layout/>
                  <c15:dlblFieldTable>
                    <c15:dlblFTEntry>
                      <c15:txfldGUID>{C0BB527B-9E5D-4225-B038-548089F794FE}</c15:txfldGUID>
                      <c15:f>公会計指標分析・財政指標組合せ分析表!$BX$50</c15:f>
                      <c15:dlblFieldTableCache>
                        <c:ptCount val="1"/>
                        <c:pt idx="0">
                          <c:v>R02</c:v>
                        </c:pt>
                      </c15:dlblFieldTableCache>
                    </c15:dlblFTEntry>
                  </c15:dlblFieldTable>
                  <c15:showDataLabelsRange val="0"/>
                </c:ext>
              </c:extLst>
            </c:dLbl>
            <c:dLbl>
              <c:idx val="16"/>
              <c:layout/>
              <c:tx>
                <c:strRef>
                  <c:f>公会計指標分析・財政指標組合せ分析表!$CF$50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2DB-43B7-8C15-9C56ECE9C949}"/>
                </c:ext>
                <c:ext xmlns:c15="http://schemas.microsoft.com/office/drawing/2012/chart" uri="{CE6537A1-D6FC-4f65-9D91-7224C49458BB}">
                  <c15:layout/>
                  <c15:dlblFieldTable>
                    <c15:dlblFTEntry>
                      <c15:txfldGUID>{86B21F4D-C310-4B00-9F7E-38A628535CF2}</c15:txfldGUID>
                      <c15:f>公会計指標分析・財政指標組合せ分析表!$CF$50</c15:f>
                      <c15:dlblFieldTableCache>
                        <c:ptCount val="1"/>
                        <c:pt idx="0">
                          <c:v>R03</c:v>
                        </c:pt>
                      </c15:dlblFieldTableCache>
                    </c15:dlblFTEntry>
                  </c15:dlblFieldTable>
                  <c15:showDataLabelsRange val="0"/>
                </c:ext>
              </c:extLst>
            </c:dLbl>
            <c:dLbl>
              <c:idx val="24"/>
              <c:layout>
                <c:manualLayout>
                  <c:x val="-2.2781639268639166E-2"/>
                  <c:y val="-7.6922393786870741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2DB-43B7-8C15-9C56ECE9C949}"/>
                </c:ext>
                <c:ext xmlns:c15="http://schemas.microsoft.com/office/drawing/2012/chart" uri="{CE6537A1-D6FC-4f65-9D91-7224C49458BB}">
                  <c15:layout/>
                  <c15:dlblFieldTable>
                    <c15:dlblFTEntry>
                      <c15:txfldGUID>{2BBBF76F-83B7-4941-9B3F-696BB8B365E7}</c15:txfldGUID>
                      <c15:f>公会計指標分析・財政指標組合せ分析表!$CN$50</c15:f>
                      <c15:dlblFieldTableCache>
                        <c:ptCount val="1"/>
                        <c:pt idx="0">
                          <c:v>R04</c:v>
                        </c:pt>
                      </c15:dlblFieldTableCache>
                    </c15:dlblFTEntry>
                  </c15:dlblFieldTable>
                  <c15:showDataLabelsRange val="0"/>
                </c:ext>
              </c:extLst>
            </c:dLbl>
            <c:dLbl>
              <c:idx val="32"/>
              <c:layout>
                <c:manualLayout>
                  <c:x val="-4.1249862031829218E-2"/>
                  <c:y val="-5.2555690424859622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2DB-43B7-8C15-9C56ECE9C949}"/>
                </c:ext>
                <c:ext xmlns:c15="http://schemas.microsoft.com/office/drawing/2012/chart" uri="{CE6537A1-D6FC-4f65-9D91-7224C49458BB}">
                  <c15:layout/>
                  <c15:dlblFieldTable>
                    <c15:dlblFTEntry>
                      <c15:txfldGUID>{4F186BB5-BFE7-4521-851C-C179B693A9FB}</c15:txfldGUID>
                      <c15:f>公会計指標分析・財政指標組合せ分析表!$CV$50</c15:f>
                      <c15:dlblFieldTableCache>
                        <c:ptCount val="1"/>
                        <c:pt idx="0">
                          <c:v>R05</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59.6</c:v>
                </c:pt>
                <c:pt idx="16">
                  <c:v>60.3</c:v>
                </c:pt>
                <c:pt idx="24">
                  <c:v>61.9</c:v>
                </c:pt>
                <c:pt idx="32">
                  <c:v>62</c:v>
                </c:pt>
              </c:numCache>
            </c:numRef>
          </c:xVal>
          <c:yVal>
            <c:numRef>
              <c:f>公会計指標分析・財政指標組合せ分析表!$BP$51:$DC$51</c:f>
              <c:numCache>
                <c:formatCode>#,##0.0;"▲ "#,##0.0</c:formatCode>
                <c:ptCount val="40"/>
                <c:pt idx="0">
                  <c:v>93.6</c:v>
                </c:pt>
                <c:pt idx="8">
                  <c:v>89.3</c:v>
                </c:pt>
                <c:pt idx="16">
                  <c:v>82.3</c:v>
                </c:pt>
                <c:pt idx="24">
                  <c:v>77.599999999999994</c:v>
                </c:pt>
                <c:pt idx="32">
                  <c:v>79.7</c:v>
                </c:pt>
              </c:numCache>
            </c:numRef>
          </c:yVal>
          <c:smooth val="0"/>
          <c:extLst xmlns:c16r2="http://schemas.microsoft.com/office/drawing/2015/06/chart">
            <c:ext xmlns:c16="http://schemas.microsoft.com/office/drawing/2014/chart" uri="{C3380CC4-5D6E-409C-BE32-E72D297353CC}">
              <c16:uniqueId val="{00000009-22DB-43B7-8C15-9C56ECE9C9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R01</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2DB-43B7-8C15-9C56ECE9C949}"/>
                </c:ext>
                <c:ext xmlns:c15="http://schemas.microsoft.com/office/drawing/2012/chart" uri="{CE6537A1-D6FC-4f65-9D91-7224C49458BB}">
                  <c15:layout/>
                  <c15:dlblFieldTable>
                    <c15:dlblFTEntry>
                      <c15:txfldGUID>{09784B98-68C3-41B1-84C0-6F7561683CCD}</c15:txfldGUID>
                      <c15:f>公会計指標分析・財政指標組合せ分析表!$BP$50</c15:f>
                      <c15:dlblFieldTableCache>
                        <c:ptCount val="1"/>
                        <c:pt idx="0">
                          <c:v>R01</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2DB-43B7-8C15-9C56ECE9C949}"/>
                </c:ext>
                <c:ext xmlns:c15="http://schemas.microsoft.com/office/drawing/2012/chart" uri="{CE6537A1-D6FC-4f65-9D91-7224C49458BB}">
                  <c15:dlblFieldTable>
                    <c15:dlblFTEntry>
                      <c15:txfldGUID>{3F6030ED-CF84-440E-9C85-A17CEE4B8E03}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2DB-43B7-8C15-9C56ECE9C949}"/>
                </c:ext>
                <c:ext xmlns:c15="http://schemas.microsoft.com/office/drawing/2012/chart" uri="{CE6537A1-D6FC-4f65-9D91-7224C49458BB}">
                  <c15:dlblFieldTable>
                    <c15:dlblFTEntry>
                      <c15:txfldGUID>{450F84FF-E8ED-4C21-B473-4B7D87BB47C3}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2DB-43B7-8C15-9C56ECE9C949}"/>
                </c:ext>
                <c:ext xmlns:c15="http://schemas.microsoft.com/office/drawing/2012/chart" uri="{CE6537A1-D6FC-4f65-9D91-7224C49458BB}">
                  <c15:dlblFieldTable>
                    <c15:dlblFTEntry>
                      <c15:txfldGUID>{E3DD476A-27AC-498E-87F7-A1C0ACCD3F8B}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2DB-43B7-8C15-9C56ECE9C949}"/>
                </c:ext>
                <c:ext xmlns:c15="http://schemas.microsoft.com/office/drawing/2012/chart" uri="{CE6537A1-D6FC-4f65-9D91-7224C49458BB}">
                  <c15:dlblFieldTable>
                    <c15:dlblFTEntry>
                      <c15:txfldGUID>{81311D19-E54F-4756-880E-1EFF10BD5649}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2DB-43B7-8C15-9C56ECE9C949}"/>
                </c:ext>
                <c:ext xmlns:c15="http://schemas.microsoft.com/office/drawing/2012/chart" uri="{CE6537A1-D6FC-4f65-9D91-7224C49458BB}">
                  <c15:layout/>
                  <c15:dlblFieldTable>
                    <c15:dlblFTEntry>
                      <c15:txfldGUID>{5886A009-1012-4189-80BE-B61E30F8704D}</c15:txfldGUID>
                      <c15:f>公会計指標分析・財政指標組合せ分析表!$BX$50</c15:f>
                      <c15:dlblFieldTableCache>
                        <c:ptCount val="1"/>
                        <c:pt idx="0">
                          <c:v>R02</c:v>
                        </c:pt>
                      </c15:dlblFieldTableCache>
                    </c15:dlblFTEntry>
                  </c15:dlblFieldTable>
                  <c15:showDataLabelsRange val="0"/>
                </c:ext>
              </c:extLst>
            </c:dLbl>
            <c:dLbl>
              <c:idx val="16"/>
              <c:layout/>
              <c:tx>
                <c:strRef>
                  <c:f>公会計指標分析・財政指標組合せ分析表!$CF$50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2DB-43B7-8C15-9C56ECE9C949}"/>
                </c:ext>
                <c:ext xmlns:c15="http://schemas.microsoft.com/office/drawing/2012/chart" uri="{CE6537A1-D6FC-4f65-9D91-7224C49458BB}">
                  <c15:layout/>
                  <c15:dlblFieldTable>
                    <c15:dlblFTEntry>
                      <c15:txfldGUID>{63929160-FAD3-4B1E-B5FA-92563E5F2816}</c15:txfldGUID>
                      <c15:f>公会計指標分析・財政指標組合せ分析表!$CF$50</c15:f>
                      <c15:dlblFieldTableCache>
                        <c:ptCount val="1"/>
                        <c:pt idx="0">
                          <c:v>R03</c:v>
                        </c:pt>
                      </c15:dlblFieldTableCache>
                    </c15:dlblFTEntry>
                  </c15:dlblFieldTable>
                  <c15:showDataLabelsRange val="0"/>
                </c:ext>
              </c:extLst>
            </c:dLbl>
            <c:dLbl>
              <c:idx val="24"/>
              <c:layout/>
              <c:tx>
                <c:strRef>
                  <c:f>公会計指標分析・財政指標組合せ分析表!$CN$50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2DB-43B7-8C15-9C56ECE9C949}"/>
                </c:ext>
                <c:ext xmlns:c15="http://schemas.microsoft.com/office/drawing/2012/chart" uri="{CE6537A1-D6FC-4f65-9D91-7224C49458BB}">
                  <c15:layout/>
                  <c15:dlblFieldTable>
                    <c15:dlblFTEntry>
                      <c15:txfldGUID>{CC7B0844-5596-4616-BE2F-7ED6C754CB62}</c15:txfldGUID>
                      <c15:f>公会計指標分析・財政指標組合せ分析表!$CN$50</c15:f>
                      <c15:dlblFieldTableCache>
                        <c:ptCount val="1"/>
                        <c:pt idx="0">
                          <c:v>R04</c:v>
                        </c:pt>
                      </c15:dlblFieldTableCache>
                    </c15:dlblFTEntry>
                  </c15:dlblFieldTable>
                  <c15:showDataLabelsRange val="0"/>
                </c:ext>
              </c:extLst>
            </c:dLbl>
            <c:dLbl>
              <c:idx val="32"/>
              <c:layout/>
              <c:tx>
                <c:strRef>
                  <c:f>公会計指標分析・財政指標組合せ分析表!$CV$50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2DB-43B7-8C15-9C56ECE9C949}"/>
                </c:ext>
                <c:ext xmlns:c15="http://schemas.microsoft.com/office/drawing/2012/chart" uri="{CE6537A1-D6FC-4f65-9D91-7224C49458BB}">
                  <c15:layout/>
                  <c15:dlblFieldTable>
                    <c15:dlblFTEntry>
                      <c15:txfldGUID>{98EF36FE-01E7-41FB-9F6A-C341355AC3E0}</c15:txfldGUID>
                      <c15:f>公会計指標分析・財政指標組合せ分析表!$CV$50</c15:f>
                      <c15:dlblFieldTableCache>
                        <c:ptCount val="1"/>
                        <c:pt idx="0">
                          <c:v>R05</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61.8</c:v>
                </c:pt>
                <c:pt idx="8">
                  <c:v>62.9</c:v>
                </c:pt>
                <c:pt idx="16">
                  <c:v>63.9</c:v>
                </c:pt>
                <c:pt idx="24">
                  <c:v>64.900000000000006</c:v>
                </c:pt>
                <c:pt idx="32">
                  <c:v>65.8</c:v>
                </c:pt>
              </c:numCache>
            </c:numRef>
          </c:xVal>
          <c:yVal>
            <c:numRef>
              <c:f>公会計指標分析・財政指標組合せ分析表!$BP$55:$DC$55</c:f>
              <c:numCache>
                <c:formatCode>#,##0.0;"▲ "#,##0.0</c:formatCode>
                <c:ptCount val="40"/>
                <c:pt idx="0">
                  <c:v>33.9</c:v>
                </c:pt>
                <c:pt idx="8">
                  <c:v>31.5</c:v>
                </c:pt>
                <c:pt idx="16">
                  <c:v>23.4</c:v>
                </c:pt>
                <c:pt idx="24">
                  <c:v>18.2</c:v>
                </c:pt>
                <c:pt idx="32">
                  <c:v>17.100000000000001</c:v>
                </c:pt>
              </c:numCache>
            </c:numRef>
          </c:yVal>
          <c:smooth val="0"/>
          <c:extLst xmlns:c16r2="http://schemas.microsoft.com/office/drawing/2015/06/chart">
            <c:ext xmlns:c16="http://schemas.microsoft.com/office/drawing/2014/chart" uri="{C3380CC4-5D6E-409C-BE32-E72D297353CC}">
              <c16:uniqueId val="{00000013-22DB-43B7-8C15-9C56ECE9C949}"/>
            </c:ext>
          </c:extLst>
        </c:ser>
        <c:dLbls>
          <c:showLegendKey val="0"/>
          <c:showVal val="1"/>
          <c:showCatName val="0"/>
          <c:showSerName val="0"/>
          <c:showPercent val="0"/>
          <c:showBubbleSize val="0"/>
        </c:dLbls>
        <c:axId val="682543152"/>
        <c:axId val="682556088"/>
      </c:scatterChart>
      <c:valAx>
        <c:axId val="682543152"/>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82556088"/>
        <c:crosses val="autoZero"/>
        <c:crossBetween val="midCat"/>
      </c:valAx>
      <c:valAx>
        <c:axId val="682556088"/>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825431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EDE-4216-AF1E-FD14E0D1AAAB}"/>
                </c:ext>
                <c:ext xmlns:c15="http://schemas.microsoft.com/office/drawing/2012/chart" uri="{CE6537A1-D6FC-4f65-9D91-7224C49458BB}">
                  <c15:dlblFieldTable>
                    <c15:dlblFTEntry>
                      <c15:txfldGUID>{EB2168EC-57E0-44B7-81D4-A82F88F11CE9}</c15:txfldGUID>
                      <c15:f>公会計指標分析・財政指標組合せ分析表!$BP$72</c15:f>
                      <c15:dlblFieldTableCache>
                        <c:ptCount val="1"/>
                        <c:pt idx="0">
                          <c:v>R01</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EDE-4216-AF1E-FD14E0D1AAAB}"/>
                </c:ext>
                <c:ext xmlns:c15="http://schemas.microsoft.com/office/drawing/2012/chart" uri="{CE6537A1-D6FC-4f65-9D91-7224C49458BB}">
                  <c15:dlblFieldTable>
                    <c15:dlblFTEntry>
                      <c15:txfldGUID>{FE6E26BE-3B17-4F2A-872B-CD5251D36DEB}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EDE-4216-AF1E-FD14E0D1AAAB}"/>
                </c:ext>
                <c:ext xmlns:c15="http://schemas.microsoft.com/office/drawing/2012/chart" uri="{CE6537A1-D6FC-4f65-9D91-7224C49458BB}">
                  <c15:dlblFieldTable>
                    <c15:dlblFTEntry>
                      <c15:txfldGUID>{2B7B9C02-AE7B-4DFB-B706-07DA847622C5}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EDE-4216-AF1E-FD14E0D1AAAB}"/>
                </c:ext>
                <c:ext xmlns:c15="http://schemas.microsoft.com/office/drawing/2012/chart" uri="{CE6537A1-D6FC-4f65-9D91-7224C49458BB}">
                  <c15:dlblFieldTable>
                    <c15:dlblFTEntry>
                      <c15:txfldGUID>{01314E01-7ED6-4125-B5F9-61E6202D8824}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EDE-4216-AF1E-FD14E0D1AAAB}"/>
                </c:ext>
                <c:ext xmlns:c15="http://schemas.microsoft.com/office/drawing/2012/chart" uri="{CE6537A1-D6FC-4f65-9D91-7224C49458BB}">
                  <c15:dlblFieldTable>
                    <c15:dlblFTEntry>
                      <c15:txfldGUID>{7C971C1A-CA12-45B6-BC51-A846D859274B}</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EDE-4216-AF1E-FD14E0D1AAAB}"/>
                </c:ext>
                <c:ext xmlns:c15="http://schemas.microsoft.com/office/drawing/2012/chart" uri="{CE6537A1-D6FC-4f65-9D91-7224C49458BB}">
                  <c15:dlblFieldTable>
                    <c15:dlblFTEntry>
                      <c15:txfldGUID>{99CB62A7-B39A-4B14-A798-7989A9C8669A}</c15:txfldGUID>
                      <c15:f>公会計指標分析・財政指標組合せ分析表!$BX$72</c15:f>
                      <c15:dlblFieldTableCache>
                        <c:ptCount val="1"/>
                        <c:pt idx="0">
                          <c:v>R02</c:v>
                        </c:pt>
                      </c15:dlblFieldTableCache>
                    </c15:dlblFTEntry>
                  </c15:dlblFieldTable>
                  <c15:showDataLabelsRange val="0"/>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EDE-4216-AF1E-FD14E0D1AAAB}"/>
                </c:ext>
                <c:ext xmlns:c15="http://schemas.microsoft.com/office/drawing/2012/chart" uri="{CE6537A1-D6FC-4f65-9D91-7224C49458BB}">
                  <c15:dlblFieldTable>
                    <c15:dlblFTEntry>
                      <c15:txfldGUID>{91F3AEB0-FB92-4EC4-BDA8-7E9231A68DC3}</c15:txfldGUID>
                      <c15:f>公会計指標分析・財政指標組合せ分析表!$CF$72</c15:f>
                      <c15:dlblFieldTableCache>
                        <c:ptCount val="1"/>
                        <c:pt idx="0">
                          <c:v>R03</c:v>
                        </c:pt>
                      </c15:dlblFieldTableCache>
                    </c15:dlblFTEntry>
                  </c15:dlblFieldTable>
                  <c15:showDataLabelsRange val="0"/>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EDE-4216-AF1E-FD14E0D1AAAB}"/>
                </c:ext>
                <c:ext xmlns:c15="http://schemas.microsoft.com/office/drawing/2012/chart" uri="{CE6537A1-D6FC-4f65-9D91-7224C49458BB}">
                  <c15:dlblFieldTable>
                    <c15:dlblFTEntry>
                      <c15:txfldGUID>{C9445E51-4543-425A-A809-88BB0808C2A8}</c15:txfldGUID>
                      <c15:f>公会計指標分析・財政指標組合せ分析表!$CN$72</c15:f>
                      <c15:dlblFieldTableCache>
                        <c:ptCount val="1"/>
                        <c:pt idx="0">
                          <c:v>R04</c:v>
                        </c:pt>
                      </c15:dlblFieldTableCache>
                    </c15:dlblFTEntry>
                  </c15:dlblFieldTable>
                  <c15:showDataLabelsRange val="0"/>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EDE-4216-AF1E-FD14E0D1AAAB}"/>
                </c:ext>
                <c:ext xmlns:c15="http://schemas.microsoft.com/office/drawing/2012/chart" uri="{CE6537A1-D6FC-4f65-9D91-7224C49458BB}">
                  <c15:dlblFieldTable>
                    <c15:dlblFTEntry>
                      <c15:txfldGUID>{1A81CF21-EC35-454D-945A-3769DAEA4A9D}</c15:txfldGUID>
                      <c15:f>公会計指標分析・財政指標組合せ分析表!$CV$72</c15:f>
                      <c15:dlblFieldTableCache>
                        <c:ptCount val="1"/>
                        <c:pt idx="0">
                          <c:v>R05</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14.2</c:v>
                </c:pt>
                <c:pt idx="16">
                  <c:v>13.2</c:v>
                </c:pt>
                <c:pt idx="24">
                  <c:v>12.1</c:v>
                </c:pt>
                <c:pt idx="32">
                  <c:v>11.3</c:v>
                </c:pt>
              </c:numCache>
            </c:numRef>
          </c:xVal>
          <c:yVal>
            <c:numRef>
              <c:f>公会計指標分析・財政指標組合せ分析表!$BP$73:$DC$73</c:f>
              <c:numCache>
                <c:formatCode>#,##0.0;"▲ "#,##0.0</c:formatCode>
                <c:ptCount val="40"/>
                <c:pt idx="0">
                  <c:v>93.6</c:v>
                </c:pt>
                <c:pt idx="8">
                  <c:v>89.3</c:v>
                </c:pt>
                <c:pt idx="16">
                  <c:v>82.3</c:v>
                </c:pt>
                <c:pt idx="24">
                  <c:v>77.599999999999994</c:v>
                </c:pt>
                <c:pt idx="32">
                  <c:v>79.7</c:v>
                </c:pt>
              </c:numCache>
            </c:numRef>
          </c:yVal>
          <c:smooth val="0"/>
          <c:extLst xmlns:c16r2="http://schemas.microsoft.com/office/drawing/2015/06/chart">
            <c:ext xmlns:c16="http://schemas.microsoft.com/office/drawing/2014/chart" uri="{C3380CC4-5D6E-409C-BE32-E72D297353CC}">
              <c16:uniqueId val="{00000009-BEDE-4216-AF1E-FD14E0D1A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0421040518334347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EDE-4216-AF1E-FD14E0D1AAAB}"/>
                </c:ext>
                <c:ext xmlns:c15="http://schemas.microsoft.com/office/drawing/2012/chart" uri="{CE6537A1-D6FC-4f65-9D91-7224C49458BB}">
                  <c15:dlblFieldTable>
                    <c15:dlblFTEntry>
                      <c15:txfldGUID>{ED9B9174-7723-4397-88F6-7B5F4BDCC377}</c15:txfldGUID>
                      <c15:f>公会計指標分析・財政指標組合せ分析表!$BP$72</c15:f>
                      <c15:dlblFieldTableCache>
                        <c:ptCount val="1"/>
                        <c:pt idx="0">
                          <c:v>R01</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EDE-4216-AF1E-FD14E0D1AAAB}"/>
                </c:ext>
                <c:ext xmlns:c15="http://schemas.microsoft.com/office/drawing/2012/chart" uri="{CE6537A1-D6FC-4f65-9D91-7224C49458BB}">
                  <c15:dlblFieldTable>
                    <c15:dlblFTEntry>
                      <c15:txfldGUID>{6A10EA9B-F457-4C16-B248-03A897F2467C}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EDE-4216-AF1E-FD14E0D1AAAB}"/>
                </c:ext>
                <c:ext xmlns:c15="http://schemas.microsoft.com/office/drawing/2012/chart" uri="{CE6537A1-D6FC-4f65-9D91-7224C49458BB}">
                  <c15:dlblFieldTable>
                    <c15:dlblFTEntry>
                      <c15:txfldGUID>{6FAE3542-1A94-43E4-A4E1-39A6CD3CE233}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EDE-4216-AF1E-FD14E0D1AAAB}"/>
                </c:ext>
                <c:ext xmlns:c15="http://schemas.microsoft.com/office/drawing/2012/chart" uri="{CE6537A1-D6FC-4f65-9D91-7224C49458BB}">
                  <c15:dlblFieldTable>
                    <c15:dlblFTEntry>
                      <c15:txfldGUID>{CEEFE9E1-967C-4F9D-BCAE-89AF375CAEA4}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EDE-4216-AF1E-FD14E0D1AAAB}"/>
                </c:ext>
                <c:ext xmlns:c15="http://schemas.microsoft.com/office/drawing/2012/chart" uri="{CE6537A1-D6FC-4f65-9D91-7224C49458BB}">
                  <c15:dlblFieldTable>
                    <c15:dlblFTEntry>
                      <c15:txfldGUID>{C07457CC-02A3-4143-9DF3-5B11FAFF870B}</c15:txfldGUID>
                      <c15:f>#REF!</c15:f>
                      <c15:dlblFieldTableCache>
                        <c:ptCount val="1"/>
                        <c:pt idx="0">
                          <c:v>#REF!</c:v>
                        </c:pt>
                      </c15:dlblFieldTableCache>
                    </c15:dlblFTEntry>
                  </c15:dlblFieldTable>
                  <c15:showDataLabelsRange val="0"/>
                </c:ext>
              </c:extLst>
            </c:dLbl>
            <c:dLbl>
              <c:idx val="8"/>
              <c:layout>
                <c:manualLayout>
                  <c:x val="0"/>
                  <c:y val="-1.0421040518334387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EDE-4216-AF1E-FD14E0D1AAAB}"/>
                </c:ext>
                <c:ext xmlns:c15="http://schemas.microsoft.com/office/drawing/2012/chart" uri="{CE6537A1-D6FC-4f65-9D91-7224C49458BB}">
                  <c15:dlblFieldTable>
                    <c15:dlblFTEntry>
                      <c15:txfldGUID>{D6594AD8-A6F4-4E38-9251-F2B4391353EF}</c15:txfldGUID>
                      <c15:f>公会計指標分析・財政指標組合せ分析表!$BX$72</c15:f>
                      <c15:dlblFieldTableCache>
                        <c:ptCount val="1"/>
                        <c:pt idx="0">
                          <c:v>R02</c:v>
                        </c:pt>
                      </c15:dlblFieldTableCache>
                    </c15:dlblFTEntry>
                  </c15:dlblFieldTable>
                  <c15:showDataLabelsRange val="0"/>
                </c:ext>
              </c:extLst>
            </c:dLbl>
            <c:dLbl>
              <c:idx val="16"/>
              <c:layout>
                <c:manualLayout>
                  <c:x val="0"/>
                  <c:y val="8.1433269379487874E-3"/>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EDE-4216-AF1E-FD14E0D1AAAB}"/>
                </c:ext>
                <c:ext xmlns:c15="http://schemas.microsoft.com/office/drawing/2012/chart" uri="{CE6537A1-D6FC-4f65-9D91-7224C49458BB}">
                  <c15:dlblFieldTable>
                    <c15:dlblFTEntry>
                      <c15:txfldGUID>{F4BAE151-12D3-4297-88AD-741FDF37E3DA}</c15:txfldGUID>
                      <c15:f>公会計指標分析・財政指標組合せ分析表!$CF$72</c15:f>
                      <c15:dlblFieldTableCache>
                        <c:ptCount val="1"/>
                        <c:pt idx="0">
                          <c:v>R03</c:v>
                        </c:pt>
                      </c15:dlblFieldTableCache>
                    </c15:dlblFTEntry>
                  </c15:dlblFieldTable>
                  <c15:showDataLabelsRange val="0"/>
                </c:ext>
              </c:extLst>
            </c:dLbl>
            <c:dLbl>
              <c:idx val="24"/>
              <c:layout>
                <c:manualLayout>
                  <c:x val="0"/>
                  <c:y val="1.0953266201203227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EDE-4216-AF1E-FD14E0D1AAAB}"/>
                </c:ext>
                <c:ext xmlns:c15="http://schemas.microsoft.com/office/drawing/2012/chart" uri="{CE6537A1-D6FC-4f65-9D91-7224C49458BB}">
                  <c15:dlblFieldTable>
                    <c15:dlblFTEntry>
                      <c15:txfldGUID>{E3ACDEBB-76AE-418A-B27B-88A4D6529212}</c15:txfldGUID>
                      <c15:f>公会計指標分析・財政指標組合せ分析表!$CN$72</c15:f>
                      <c15:dlblFieldTableCache>
                        <c:ptCount val="1"/>
                        <c:pt idx="0">
                          <c:v>R04</c:v>
                        </c:pt>
                      </c15:dlblFieldTableCache>
                    </c15:dlblFTEntry>
                  </c15:dlblFieldTable>
                  <c15:showDataLabelsRange val="0"/>
                </c:ext>
              </c:extLst>
            </c:dLbl>
            <c:dLbl>
              <c:idx val="32"/>
              <c:layout>
                <c:manualLayout>
                  <c:x val="0"/>
                  <c:y val="-1.90969356267214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EDE-4216-AF1E-FD14E0D1AAAB}"/>
                </c:ext>
                <c:ext xmlns:c15="http://schemas.microsoft.com/office/drawing/2012/chart" uri="{CE6537A1-D6FC-4f65-9D91-7224C49458BB}">
                  <c15:dlblFieldTable>
                    <c15:dlblFTEntry>
                      <c15:txfldGUID>{C912ECD1-9206-481B-AE83-32DE007BBCAA}</c15:txfldGUID>
                      <c15:f>公会計指標分析・財政指標組合せ分析表!$CV$72</c15:f>
                      <c15:dlblFieldTableCache>
                        <c:ptCount val="1"/>
                        <c:pt idx="0">
                          <c:v>R05</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5.7</c:v>
                </c:pt>
                <c:pt idx="8">
                  <c:v>5.4</c:v>
                </c:pt>
                <c:pt idx="16">
                  <c:v>5.2</c:v>
                </c:pt>
                <c:pt idx="24">
                  <c:v>5.2</c:v>
                </c:pt>
                <c:pt idx="32">
                  <c:v>5.2</c:v>
                </c:pt>
              </c:numCache>
            </c:numRef>
          </c:xVal>
          <c:yVal>
            <c:numRef>
              <c:f>公会計指標分析・財政指標組合せ分析表!$BP$77:$DC$77</c:f>
              <c:numCache>
                <c:formatCode>#,##0.0;"▲ "#,##0.0</c:formatCode>
                <c:ptCount val="40"/>
                <c:pt idx="0">
                  <c:v>33.9</c:v>
                </c:pt>
                <c:pt idx="8">
                  <c:v>31.5</c:v>
                </c:pt>
                <c:pt idx="16">
                  <c:v>23.4</c:v>
                </c:pt>
                <c:pt idx="24">
                  <c:v>18.2</c:v>
                </c:pt>
                <c:pt idx="32">
                  <c:v>17.100000000000001</c:v>
                </c:pt>
              </c:numCache>
            </c:numRef>
          </c:yVal>
          <c:smooth val="0"/>
          <c:extLst xmlns:c16r2="http://schemas.microsoft.com/office/drawing/2015/06/chart">
            <c:ext xmlns:c16="http://schemas.microsoft.com/office/drawing/2014/chart" uri="{C3380CC4-5D6E-409C-BE32-E72D297353CC}">
              <c16:uniqueId val="{00000013-BEDE-4216-AF1E-FD14E0D1AAAB}"/>
            </c:ext>
          </c:extLst>
        </c:ser>
        <c:dLbls>
          <c:showLegendKey val="0"/>
          <c:showVal val="1"/>
          <c:showCatName val="0"/>
          <c:showSerName val="0"/>
          <c:showPercent val="0"/>
          <c:showBubbleSize val="0"/>
        </c:dLbls>
        <c:axId val="682547856"/>
        <c:axId val="682548640"/>
      </c:scatterChart>
      <c:valAx>
        <c:axId val="682547856"/>
        <c:scaling>
          <c:orientation val="maxMin"/>
          <c:max val="16"/>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82548640"/>
        <c:crosses val="autoZero"/>
        <c:crossBetween val="midCat"/>
      </c:valAx>
      <c:valAx>
        <c:axId val="682548640"/>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8254785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基準財政収入額は微増に留まる中、人件費の増などを背景とした基準財政需要額の増加の幅が大きく、財政力指数は前年度より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となり、類似団体と比較すると下位に位置している。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人口減少や少子高齢化等に伴う更なる基準財政収入額の減少や人件費の増に伴う基準財政需要額の増加も見込まれており、依然として厳しい状況が続くものと考えられるが、引き続き、定員管理計画・行財政改革プラン・財政プランを着実に推進し、歳入の確保及び歳出の削減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44</xdr:row>
      <xdr:rowOff>165100</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flipV="1">
          <a:off x="4953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a:extLst>
            <a:ext uri="{FF2B5EF4-FFF2-40B4-BE49-F238E27FC236}">
              <a16:creationId xmlns="" xmlns:a16="http://schemas.microsoft.com/office/drawing/2014/main" id="{00000000-0008-0000-0300-000045000000}"/>
            </a:ext>
          </a:extLst>
        </xdr:cNvPr>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44450</xdr:rowOff>
    </xdr:to>
    <xdr:cxnSp macro="">
      <xdr:nvCxnSpPr>
        <xdr:cNvPr id="71" name="直線コネクタ 70">
          <a:extLst>
            <a:ext uri="{FF2B5EF4-FFF2-40B4-BE49-F238E27FC236}">
              <a16:creationId xmlns="" xmlns:a16="http://schemas.microsoft.com/office/drawing/2014/main" id="{00000000-0008-0000-0300-000047000000}"/>
            </a:ext>
          </a:extLst>
        </xdr:cNvPr>
        <xdr:cNvCxnSpPr/>
      </xdr:nvCxnSpPr>
      <xdr:spPr>
        <a:xfrm>
          <a:off x="4114800" y="75710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44450</xdr:rowOff>
    </xdr:to>
    <xdr:cxnSp macro="">
      <xdr:nvCxnSpPr>
        <xdr:cNvPr id="74" name="直線コネクタ 73">
          <a:extLst>
            <a:ext uri="{FF2B5EF4-FFF2-40B4-BE49-F238E27FC236}">
              <a16:creationId xmlns="" xmlns:a16="http://schemas.microsoft.com/office/drawing/2014/main" id="{00000000-0008-0000-0300-00004A000000}"/>
            </a:ext>
          </a:extLst>
        </xdr:cNvPr>
        <xdr:cNvCxnSpPr/>
      </xdr:nvCxnSpPr>
      <xdr:spPr>
        <a:xfrm flipV="1">
          <a:off x="3225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a:extLst>
            <a:ext uri="{FF2B5EF4-FFF2-40B4-BE49-F238E27FC236}">
              <a16:creationId xmlns="" xmlns:a16="http://schemas.microsoft.com/office/drawing/2014/main" id="{00000000-0008-0000-0300-00004B000000}"/>
            </a:ext>
          </a:extLst>
        </xdr:cNvPr>
        <xdr:cNvSpPr/>
      </xdr:nvSpPr>
      <xdr:spPr>
        <a:xfrm>
          <a:off x="4064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76" name="テキスト ボックス 75">
          <a:extLst>
            <a:ext uri="{FF2B5EF4-FFF2-40B4-BE49-F238E27FC236}">
              <a16:creationId xmlns="" xmlns:a16="http://schemas.microsoft.com/office/drawing/2014/main" id="{00000000-0008-0000-0300-00004C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44450</xdr:rowOff>
    </xdr:to>
    <xdr:cxnSp macro="">
      <xdr:nvCxnSpPr>
        <xdr:cNvPr id="77" name="直線コネクタ 76">
          <a:extLst>
            <a:ext uri="{FF2B5EF4-FFF2-40B4-BE49-F238E27FC236}">
              <a16:creationId xmlns="" xmlns:a16="http://schemas.microsoft.com/office/drawing/2014/main" id="{00000000-0008-0000-0300-00004D000000}"/>
            </a:ext>
          </a:extLst>
        </xdr:cNvPr>
        <xdr:cNvCxnSpPr/>
      </xdr:nvCxnSpPr>
      <xdr:spPr>
        <a:xfrm>
          <a:off x="2336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80" name="直線コネクタ 79">
          <a:extLst>
            <a:ext uri="{FF2B5EF4-FFF2-40B4-BE49-F238E27FC236}">
              <a16:creationId xmlns="" xmlns:a16="http://schemas.microsoft.com/office/drawing/2014/main" id="{00000000-0008-0000-0300-000050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 xmlns:a16="http://schemas.microsoft.com/office/drawing/2014/main" id="{00000000-0008-0000-0300-000051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1" name="財政力該当値テキスト">
          <a:extLst>
            <a:ext uri="{FF2B5EF4-FFF2-40B4-BE49-F238E27FC236}">
              <a16:creationId xmlns="" xmlns:a16="http://schemas.microsoft.com/office/drawing/2014/main" id="{00000000-0008-0000-0300-00005B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2" name="楕円 91">
          <a:extLst>
            <a:ext uri="{FF2B5EF4-FFF2-40B4-BE49-F238E27FC236}">
              <a16:creationId xmlns="" xmlns:a16="http://schemas.microsoft.com/office/drawing/2014/main" id="{00000000-0008-0000-0300-00005C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3" name="テキスト ボックス 92">
          <a:extLst>
            <a:ext uri="{FF2B5EF4-FFF2-40B4-BE49-F238E27FC236}">
              <a16:creationId xmlns="" xmlns:a16="http://schemas.microsoft.com/office/drawing/2014/main" id="{00000000-0008-0000-0300-00005D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4" name="楕円 93">
          <a:extLst>
            <a:ext uri="{FF2B5EF4-FFF2-40B4-BE49-F238E27FC236}">
              <a16:creationId xmlns="" xmlns:a16="http://schemas.microsoft.com/office/drawing/2014/main" id="{00000000-0008-0000-0300-00005E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入においては、市税や普通交付税が増となったものの、学校給食費の全額公費負担、障がい福祉サービスや子ども医療費助成等の扶助費の増により歳出一般財源が増加したことから、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％となり、類似団体と比較すると平均をやや下回っている。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30226</xdr:rowOff>
    </xdr:from>
    <xdr:to>
      <xdr:col>23</xdr:col>
      <xdr:colOff>133350</xdr:colOff>
      <xdr:row>67</xdr:row>
      <xdr:rowOff>60706</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flipV="1">
          <a:off x="4953000" y="10317226"/>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32783</xdr:rowOff>
    </xdr:from>
    <xdr:ext cx="762000" cy="259045"/>
    <xdr:sp macro="" textlink="">
      <xdr:nvSpPr>
        <xdr:cNvPr id="128" name="財政構造の弾力性最小値テキスト">
          <a:extLst>
            <a:ext uri="{FF2B5EF4-FFF2-40B4-BE49-F238E27FC236}">
              <a16:creationId xmlns="" xmlns:a16="http://schemas.microsoft.com/office/drawing/2014/main" id="{00000000-0008-0000-0300-000080000000}"/>
            </a:ext>
          </a:extLst>
        </xdr:cNvPr>
        <xdr:cNvSpPr txBox="1"/>
      </xdr:nvSpPr>
      <xdr:spPr>
        <a:xfrm>
          <a:off x="5041900" y="1151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60706</xdr:rowOff>
    </xdr:from>
    <xdr:to>
      <xdr:col>24</xdr:col>
      <xdr:colOff>12700</xdr:colOff>
      <xdr:row>67</xdr:row>
      <xdr:rowOff>60706</xdr:rowOff>
    </xdr:to>
    <xdr:cxnSp macro="">
      <xdr:nvCxnSpPr>
        <xdr:cNvPr id="129" name="直線コネクタ 128">
          <a:extLst>
            <a:ext uri="{FF2B5EF4-FFF2-40B4-BE49-F238E27FC236}">
              <a16:creationId xmlns="" xmlns:a16="http://schemas.microsoft.com/office/drawing/2014/main" id="{00000000-0008-0000-0300-000081000000}"/>
            </a:ext>
          </a:extLst>
        </xdr:cNvPr>
        <xdr:cNvCxnSpPr/>
      </xdr:nvCxnSpPr>
      <xdr:spPr>
        <a:xfrm>
          <a:off x="4864100" y="1154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116603</xdr:rowOff>
    </xdr:from>
    <xdr:ext cx="762000" cy="259045"/>
    <xdr:sp macro="" textlink="">
      <xdr:nvSpPr>
        <xdr:cNvPr id="130" name="財政構造の弾力性最大値テキスト">
          <a:extLst>
            <a:ext uri="{FF2B5EF4-FFF2-40B4-BE49-F238E27FC236}">
              <a16:creationId xmlns="" xmlns:a16="http://schemas.microsoft.com/office/drawing/2014/main" id="{00000000-0008-0000-0300-000082000000}"/>
            </a:ext>
          </a:extLst>
        </xdr:cNvPr>
        <xdr:cNvSpPr txBox="1"/>
      </xdr:nvSpPr>
      <xdr:spPr>
        <a:xfrm>
          <a:off x="5041900" y="1006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30226</xdr:rowOff>
    </xdr:from>
    <xdr:to>
      <xdr:col>24</xdr:col>
      <xdr:colOff>12700</xdr:colOff>
      <xdr:row>60</xdr:row>
      <xdr:rowOff>30226</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a:off x="4864100" y="10317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53848</xdr:rowOff>
    </xdr:from>
    <xdr:to>
      <xdr:col>23</xdr:col>
      <xdr:colOff>133350</xdr:colOff>
      <xdr:row>64</xdr:row>
      <xdr:rowOff>164846</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114800" y="11026648"/>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129557</xdr:rowOff>
    </xdr:from>
    <xdr:ext cx="762000" cy="259045"/>
    <xdr:sp macro="" textlink="">
      <xdr:nvSpPr>
        <xdr:cNvPr id="133" name="財政構造の弾力性平均値テキスト">
          <a:extLst>
            <a:ext uri="{FF2B5EF4-FFF2-40B4-BE49-F238E27FC236}">
              <a16:creationId xmlns="" xmlns:a16="http://schemas.microsoft.com/office/drawing/2014/main" id="{00000000-0008-0000-0300-000085000000}"/>
            </a:ext>
          </a:extLst>
        </xdr:cNvPr>
        <xdr:cNvSpPr txBox="1"/>
      </xdr:nvSpPr>
      <xdr:spPr>
        <a:xfrm>
          <a:off x="5041900" y="11102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34" name="フローチャート: 判断 133">
          <a:extLst>
            <a:ext uri="{FF2B5EF4-FFF2-40B4-BE49-F238E27FC236}">
              <a16:creationId xmlns="" xmlns:a16="http://schemas.microsoft.com/office/drawing/2014/main" id="{00000000-0008-0000-0300-000086000000}"/>
            </a:ext>
          </a:extLst>
        </xdr:cNvPr>
        <xdr:cNvSpPr/>
      </xdr:nvSpPr>
      <xdr:spPr>
        <a:xfrm>
          <a:off x="49022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64</xdr:row>
      <xdr:rowOff>53848</xdr:rowOff>
    </xdr:to>
    <xdr:cxnSp macro="">
      <xdr:nvCxnSpPr>
        <xdr:cNvPr id="135" name="直線コネクタ 134">
          <a:extLst>
            <a:ext uri="{FF2B5EF4-FFF2-40B4-BE49-F238E27FC236}">
              <a16:creationId xmlns="" xmlns:a16="http://schemas.microsoft.com/office/drawing/2014/main" id="{00000000-0008-0000-0300-000087000000}"/>
            </a:ext>
          </a:extLst>
        </xdr:cNvPr>
        <xdr:cNvCxnSpPr/>
      </xdr:nvCxnSpPr>
      <xdr:spPr>
        <a:xfrm>
          <a:off x="3225800" y="1089152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6" name="フローチャート: 判断 135">
          <a:extLst>
            <a:ext uri="{FF2B5EF4-FFF2-40B4-BE49-F238E27FC236}">
              <a16:creationId xmlns="" xmlns:a16="http://schemas.microsoft.com/office/drawing/2014/main" id="{00000000-0008-0000-0300-000088000000}"/>
            </a:ext>
          </a:extLst>
        </xdr:cNvPr>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37" name="テキスト ボックス 136">
          <a:extLst>
            <a:ext uri="{FF2B5EF4-FFF2-40B4-BE49-F238E27FC236}">
              <a16:creationId xmlns="" xmlns:a16="http://schemas.microsoft.com/office/drawing/2014/main" id="{00000000-0008-0000-0300-000089000000}"/>
            </a:ext>
          </a:extLst>
        </xdr:cNvPr>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64</xdr:row>
      <xdr:rowOff>169672</xdr:rowOff>
    </xdr:to>
    <xdr:cxnSp macro="">
      <xdr:nvCxnSpPr>
        <xdr:cNvPr id="138" name="直線コネクタ 137">
          <a:extLst>
            <a:ext uri="{FF2B5EF4-FFF2-40B4-BE49-F238E27FC236}">
              <a16:creationId xmlns="" xmlns:a16="http://schemas.microsoft.com/office/drawing/2014/main" id="{00000000-0008-0000-0300-00008A000000}"/>
            </a:ext>
          </a:extLst>
        </xdr:cNvPr>
        <xdr:cNvCxnSpPr/>
      </xdr:nvCxnSpPr>
      <xdr:spPr>
        <a:xfrm flipV="1">
          <a:off x="2336800" y="10891520"/>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121412</xdr:rowOff>
    </xdr:from>
    <xdr:to>
      <xdr:col>15</xdr:col>
      <xdr:colOff>133350</xdr:colOff>
      <xdr:row>64</xdr:row>
      <xdr:rowOff>51562</xdr:rowOff>
    </xdr:to>
    <xdr:sp macro="" textlink="">
      <xdr:nvSpPr>
        <xdr:cNvPr id="139" name="フローチャート: 判断 138">
          <a:extLst>
            <a:ext uri="{FF2B5EF4-FFF2-40B4-BE49-F238E27FC236}">
              <a16:creationId xmlns="" xmlns:a16="http://schemas.microsoft.com/office/drawing/2014/main" id="{00000000-0008-0000-0300-00008B000000}"/>
            </a:ext>
          </a:extLst>
        </xdr:cNvPr>
        <xdr:cNvSpPr/>
      </xdr:nvSpPr>
      <xdr:spPr>
        <a:xfrm>
          <a:off x="3175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36339</xdr:rowOff>
    </xdr:from>
    <xdr:ext cx="7620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2844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169672</xdr:rowOff>
    </xdr:from>
    <xdr:to>
      <xdr:col>11</xdr:col>
      <xdr:colOff>31750</xdr:colOff>
      <xdr:row>64</xdr:row>
      <xdr:rowOff>169672</xdr:rowOff>
    </xdr:to>
    <xdr:cxnSp macro="">
      <xdr:nvCxnSpPr>
        <xdr:cNvPr id="141" name="直線コネクタ 140">
          <a:extLst>
            <a:ext uri="{FF2B5EF4-FFF2-40B4-BE49-F238E27FC236}">
              <a16:creationId xmlns="" xmlns:a16="http://schemas.microsoft.com/office/drawing/2014/main" id="{00000000-0008-0000-0300-00008D000000}"/>
            </a:ext>
          </a:extLst>
        </xdr:cNvPr>
        <xdr:cNvCxnSpPr/>
      </xdr:nvCxnSpPr>
      <xdr:spPr>
        <a:xfrm>
          <a:off x="1447800" y="11142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143002</xdr:rowOff>
    </xdr:from>
    <xdr:to>
      <xdr:col>11</xdr:col>
      <xdr:colOff>82550</xdr:colOff>
      <xdr:row>65</xdr:row>
      <xdr:rowOff>73152</xdr:rowOff>
    </xdr:to>
    <xdr:sp macro="" textlink="">
      <xdr:nvSpPr>
        <xdr:cNvPr id="142" name="フローチャート: 判断 141">
          <a:extLst>
            <a:ext uri="{FF2B5EF4-FFF2-40B4-BE49-F238E27FC236}">
              <a16:creationId xmlns="" xmlns:a16="http://schemas.microsoft.com/office/drawing/2014/main" id="{00000000-0008-0000-0300-00008E000000}"/>
            </a:ext>
          </a:extLst>
        </xdr:cNvPr>
        <xdr:cNvSpPr/>
      </xdr:nvSpPr>
      <xdr:spPr>
        <a:xfrm>
          <a:off x="2286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57929</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1955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147828</xdr:rowOff>
    </xdr:from>
    <xdr:to>
      <xdr:col>7</xdr:col>
      <xdr:colOff>31750</xdr:colOff>
      <xdr:row>65</xdr:row>
      <xdr:rowOff>77978</xdr:rowOff>
    </xdr:to>
    <xdr:sp macro="" textlink="">
      <xdr:nvSpPr>
        <xdr:cNvPr id="144" name="フローチャート: 判断 143">
          <a:extLst>
            <a:ext uri="{FF2B5EF4-FFF2-40B4-BE49-F238E27FC236}">
              <a16:creationId xmlns="" xmlns:a16="http://schemas.microsoft.com/office/drawing/2014/main" id="{00000000-0008-0000-0300-000090000000}"/>
            </a:ext>
          </a:extLst>
        </xdr:cNvPr>
        <xdr:cNvSpPr/>
      </xdr:nvSpPr>
      <xdr:spPr>
        <a:xfrm>
          <a:off x="1397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62755</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1066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114046</xdr:rowOff>
    </xdr:from>
    <xdr:to>
      <xdr:col>23</xdr:col>
      <xdr:colOff>184150</xdr:colOff>
      <xdr:row>65</xdr:row>
      <xdr:rowOff>44196</xdr:rowOff>
    </xdr:to>
    <xdr:sp macro="" textlink="">
      <xdr:nvSpPr>
        <xdr:cNvPr id="151" name="楕円 150">
          <a:extLst>
            <a:ext uri="{FF2B5EF4-FFF2-40B4-BE49-F238E27FC236}">
              <a16:creationId xmlns="" xmlns:a16="http://schemas.microsoft.com/office/drawing/2014/main" id="{00000000-0008-0000-0300-000097000000}"/>
            </a:ext>
          </a:extLst>
        </xdr:cNvPr>
        <xdr:cNvSpPr/>
      </xdr:nvSpPr>
      <xdr:spPr>
        <a:xfrm>
          <a:off x="49022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130573</xdr:rowOff>
    </xdr:from>
    <xdr:ext cx="762000" cy="259045"/>
    <xdr:sp macro="" textlink="">
      <xdr:nvSpPr>
        <xdr:cNvPr id="152" name="財政構造の弾力性該当値テキスト">
          <a:extLst>
            <a:ext uri="{FF2B5EF4-FFF2-40B4-BE49-F238E27FC236}">
              <a16:creationId xmlns="" xmlns:a16="http://schemas.microsoft.com/office/drawing/2014/main" id="{00000000-0008-0000-0300-000098000000}"/>
            </a:ext>
          </a:extLst>
        </xdr:cNvPr>
        <xdr:cNvSpPr txBox="1"/>
      </xdr:nvSpPr>
      <xdr:spPr>
        <a:xfrm>
          <a:off x="50419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3048</xdr:rowOff>
    </xdr:from>
    <xdr:to>
      <xdr:col>19</xdr:col>
      <xdr:colOff>184150</xdr:colOff>
      <xdr:row>64</xdr:row>
      <xdr:rowOff>104648</xdr:rowOff>
    </xdr:to>
    <xdr:sp macro="" textlink="">
      <xdr:nvSpPr>
        <xdr:cNvPr id="153" name="楕円 152">
          <a:extLst>
            <a:ext uri="{FF2B5EF4-FFF2-40B4-BE49-F238E27FC236}">
              <a16:creationId xmlns="" xmlns:a16="http://schemas.microsoft.com/office/drawing/2014/main" id="{00000000-0008-0000-0300-000099000000}"/>
            </a:ext>
          </a:extLst>
        </xdr:cNvPr>
        <xdr:cNvSpPr/>
      </xdr:nvSpPr>
      <xdr:spPr>
        <a:xfrm>
          <a:off x="4064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114825</xdr:rowOff>
    </xdr:from>
    <xdr:ext cx="736600" cy="259045"/>
    <xdr:sp macro="" textlink="">
      <xdr:nvSpPr>
        <xdr:cNvPr id="154" name="テキスト ボックス 153">
          <a:extLst>
            <a:ext uri="{FF2B5EF4-FFF2-40B4-BE49-F238E27FC236}">
              <a16:creationId xmlns="" xmlns:a16="http://schemas.microsoft.com/office/drawing/2014/main" id="{00000000-0008-0000-0300-00009A000000}"/>
            </a:ext>
          </a:extLst>
        </xdr:cNvPr>
        <xdr:cNvSpPr txBox="1"/>
      </xdr:nvSpPr>
      <xdr:spPr>
        <a:xfrm>
          <a:off x="3733800" y="10744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5" name="楕円 154">
          <a:extLst>
            <a:ext uri="{FF2B5EF4-FFF2-40B4-BE49-F238E27FC236}">
              <a16:creationId xmlns="" xmlns:a16="http://schemas.microsoft.com/office/drawing/2014/main" id="{00000000-0008-0000-0300-00009B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151147</xdr:rowOff>
    </xdr:from>
    <xdr:ext cx="762000" cy="259045"/>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2844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118872</xdr:rowOff>
    </xdr:from>
    <xdr:to>
      <xdr:col>11</xdr:col>
      <xdr:colOff>82550</xdr:colOff>
      <xdr:row>65</xdr:row>
      <xdr:rowOff>49022</xdr:rowOff>
    </xdr:to>
    <xdr:sp macro="" textlink="">
      <xdr:nvSpPr>
        <xdr:cNvPr id="157" name="楕円 156">
          <a:extLst>
            <a:ext uri="{FF2B5EF4-FFF2-40B4-BE49-F238E27FC236}">
              <a16:creationId xmlns="" xmlns:a16="http://schemas.microsoft.com/office/drawing/2014/main" id="{00000000-0008-0000-0300-00009D000000}"/>
            </a:ext>
          </a:extLst>
        </xdr:cNvPr>
        <xdr:cNvSpPr/>
      </xdr:nvSpPr>
      <xdr:spPr>
        <a:xfrm>
          <a:off x="2286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59199</xdr:rowOff>
    </xdr:from>
    <xdr:ext cx="762000" cy="259045"/>
    <xdr:sp macro="" textlink="">
      <xdr:nvSpPr>
        <xdr:cNvPr id="158" name="テキスト ボックス 157">
          <a:extLst>
            <a:ext uri="{FF2B5EF4-FFF2-40B4-BE49-F238E27FC236}">
              <a16:creationId xmlns="" xmlns:a16="http://schemas.microsoft.com/office/drawing/2014/main" id="{00000000-0008-0000-0300-00009E000000}"/>
            </a:ext>
          </a:extLst>
        </xdr:cNvPr>
        <xdr:cNvSpPr txBox="1"/>
      </xdr:nvSpPr>
      <xdr:spPr>
        <a:xfrm>
          <a:off x="1955800" y="1086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118872</xdr:rowOff>
    </xdr:from>
    <xdr:to>
      <xdr:col>7</xdr:col>
      <xdr:colOff>31750</xdr:colOff>
      <xdr:row>65</xdr:row>
      <xdr:rowOff>49022</xdr:rowOff>
    </xdr:to>
    <xdr:sp macro="" textlink="">
      <xdr:nvSpPr>
        <xdr:cNvPr id="159" name="楕円 158">
          <a:extLst>
            <a:ext uri="{FF2B5EF4-FFF2-40B4-BE49-F238E27FC236}">
              <a16:creationId xmlns="" xmlns:a16="http://schemas.microsoft.com/office/drawing/2014/main" id="{00000000-0008-0000-0300-00009F000000}"/>
            </a:ext>
          </a:extLst>
        </xdr:cNvPr>
        <xdr:cNvSpPr/>
      </xdr:nvSpPr>
      <xdr:spPr>
        <a:xfrm>
          <a:off x="1397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59199</xdr:rowOff>
    </xdr:from>
    <xdr:ext cx="762000" cy="259045"/>
    <xdr:sp macro="" textlink="">
      <xdr:nvSpPr>
        <xdr:cNvPr id="160" name="テキスト ボックス 159">
          <a:extLst>
            <a:ext uri="{FF2B5EF4-FFF2-40B4-BE49-F238E27FC236}">
              <a16:creationId xmlns="" xmlns:a16="http://schemas.microsoft.com/office/drawing/2014/main" id="{00000000-0008-0000-0300-0000A0000000}"/>
            </a:ext>
          </a:extLst>
        </xdr:cNvPr>
        <xdr:cNvSpPr txBox="1"/>
      </xdr:nvSpPr>
      <xdr:spPr>
        <a:xfrm>
          <a:off x="1066800" y="1086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定年退職者数の減や新型コロナウイルス関連経費の減により、人口一人当たりの人件費・物件費等の決算額は、前年度に比べ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120,120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円となり、類似団体と比較すると平均を下回っている。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今後も行財政改革による取組や、適正な定員管理を継続していく。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151695</xdr:rowOff>
    </xdr:from>
    <xdr:to>
      <xdr:col>23</xdr:col>
      <xdr:colOff>133350</xdr:colOff>
      <xdr:row>88</xdr:row>
      <xdr:rowOff>38829</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flipV="1">
          <a:off x="4953000" y="13696245"/>
          <a:ext cx="0" cy="1430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10906</xdr:rowOff>
    </xdr:from>
    <xdr:ext cx="762000" cy="259045"/>
    <xdr:sp macro="" textlink="">
      <xdr:nvSpPr>
        <xdr:cNvPr id="191" name="人件費・物件費等の状況最小値テキスト">
          <a:extLst>
            <a:ext uri="{FF2B5EF4-FFF2-40B4-BE49-F238E27FC236}">
              <a16:creationId xmlns="" xmlns:a16="http://schemas.microsoft.com/office/drawing/2014/main" id="{00000000-0008-0000-0300-0000BF000000}"/>
            </a:ext>
          </a:extLst>
        </xdr:cNvPr>
        <xdr:cNvSpPr txBox="1"/>
      </xdr:nvSpPr>
      <xdr:spPr>
        <a:xfrm>
          <a:off x="5041900" y="1509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38829</xdr:rowOff>
    </xdr:from>
    <xdr:to>
      <xdr:col>24</xdr:col>
      <xdr:colOff>12700</xdr:colOff>
      <xdr:row>88</xdr:row>
      <xdr:rowOff>38829</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512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66622</xdr:rowOff>
    </xdr:from>
    <xdr:ext cx="762000" cy="259045"/>
    <xdr:sp macro="" textlink="">
      <xdr:nvSpPr>
        <xdr:cNvPr id="193" name="人件費・物件費等の状況最大値テキスト">
          <a:extLst>
            <a:ext uri="{FF2B5EF4-FFF2-40B4-BE49-F238E27FC236}">
              <a16:creationId xmlns="" xmlns:a16="http://schemas.microsoft.com/office/drawing/2014/main" id="{00000000-0008-0000-0300-0000C1000000}"/>
            </a:ext>
          </a:extLst>
        </xdr:cNvPr>
        <xdr:cNvSpPr txBox="1"/>
      </xdr:nvSpPr>
      <xdr:spPr>
        <a:xfrm>
          <a:off x="5041900" y="1343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151695</xdr:rowOff>
    </xdr:from>
    <xdr:to>
      <xdr:col>24</xdr:col>
      <xdr:colOff>12700</xdr:colOff>
      <xdr:row>79</xdr:row>
      <xdr:rowOff>151695</xdr:rowOff>
    </xdr:to>
    <xdr:cxnSp macro="">
      <xdr:nvCxnSpPr>
        <xdr:cNvPr id="194" name="直線コネクタ 193">
          <a:extLst>
            <a:ext uri="{FF2B5EF4-FFF2-40B4-BE49-F238E27FC236}">
              <a16:creationId xmlns="" xmlns:a16="http://schemas.microsoft.com/office/drawing/2014/main" id="{00000000-0008-0000-0300-0000C2000000}"/>
            </a:ext>
          </a:extLst>
        </xdr:cNvPr>
        <xdr:cNvCxnSpPr/>
      </xdr:nvCxnSpPr>
      <xdr:spPr>
        <a:xfrm>
          <a:off x="4864100" y="13696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146346</xdr:rowOff>
    </xdr:from>
    <xdr:to>
      <xdr:col>23</xdr:col>
      <xdr:colOff>133350</xdr:colOff>
      <xdr:row>83</xdr:row>
      <xdr:rowOff>133632</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flipV="1">
          <a:off x="4114800" y="14205246"/>
          <a:ext cx="838200" cy="15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57200</xdr:rowOff>
    </xdr:from>
    <xdr:ext cx="762000" cy="259045"/>
    <xdr:sp macro="" textlink="">
      <xdr:nvSpPr>
        <xdr:cNvPr id="196" name="人件費・物件費等の状況平均値テキスト">
          <a:extLst>
            <a:ext uri="{FF2B5EF4-FFF2-40B4-BE49-F238E27FC236}">
              <a16:creationId xmlns="" xmlns:a16="http://schemas.microsoft.com/office/drawing/2014/main" id="{00000000-0008-0000-0300-0000C4000000}"/>
            </a:ext>
          </a:extLst>
        </xdr:cNvPr>
        <xdr:cNvSpPr txBox="1"/>
      </xdr:nvSpPr>
      <xdr:spPr>
        <a:xfrm>
          <a:off x="5041900" y="142875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85123</xdr:rowOff>
    </xdr:from>
    <xdr:to>
      <xdr:col>23</xdr:col>
      <xdr:colOff>184150</xdr:colOff>
      <xdr:row>84</xdr:row>
      <xdr:rowOff>15273</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9022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121869</xdr:rowOff>
    </xdr:from>
    <xdr:to>
      <xdr:col>19</xdr:col>
      <xdr:colOff>133350</xdr:colOff>
      <xdr:row>83</xdr:row>
      <xdr:rowOff>133632</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3225800" y="14352219"/>
          <a:ext cx="889000"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164009</xdr:rowOff>
    </xdr:from>
    <xdr:to>
      <xdr:col>19</xdr:col>
      <xdr:colOff>184150</xdr:colOff>
      <xdr:row>84</xdr:row>
      <xdr:rowOff>94159</xdr:rowOff>
    </xdr:to>
    <xdr:sp macro="" textlink="">
      <xdr:nvSpPr>
        <xdr:cNvPr id="199" name="フローチャート: 判断 198">
          <a:extLst>
            <a:ext uri="{FF2B5EF4-FFF2-40B4-BE49-F238E27FC236}">
              <a16:creationId xmlns="" xmlns:a16="http://schemas.microsoft.com/office/drawing/2014/main" id="{00000000-0008-0000-0300-0000C7000000}"/>
            </a:ext>
          </a:extLst>
        </xdr:cNvPr>
        <xdr:cNvSpPr/>
      </xdr:nvSpPr>
      <xdr:spPr>
        <a:xfrm>
          <a:off x="4064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78936</xdr:rowOff>
    </xdr:from>
    <xdr:ext cx="736600" cy="259045"/>
    <xdr:sp macro="" textlink="">
      <xdr:nvSpPr>
        <xdr:cNvPr id="200" name="テキスト ボックス 199">
          <a:extLst>
            <a:ext uri="{FF2B5EF4-FFF2-40B4-BE49-F238E27FC236}">
              <a16:creationId xmlns="" xmlns:a16="http://schemas.microsoft.com/office/drawing/2014/main" id="{00000000-0008-0000-0300-0000C8000000}"/>
            </a:ext>
          </a:extLst>
        </xdr:cNvPr>
        <xdr:cNvSpPr txBox="1"/>
      </xdr:nvSpPr>
      <xdr:spPr>
        <a:xfrm>
          <a:off x="3733800" y="14480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67703</xdr:rowOff>
    </xdr:from>
    <xdr:to>
      <xdr:col>15</xdr:col>
      <xdr:colOff>82550</xdr:colOff>
      <xdr:row>83</xdr:row>
      <xdr:rowOff>121869</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2336800" y="14126603"/>
          <a:ext cx="889000" cy="22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70224</xdr:rowOff>
    </xdr:from>
    <xdr:to>
      <xdr:col>15</xdr:col>
      <xdr:colOff>133350</xdr:colOff>
      <xdr:row>84</xdr:row>
      <xdr:rowOff>374</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3175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10551</xdr:rowOff>
    </xdr:from>
    <xdr:ext cx="7620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2844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65563</xdr:rowOff>
    </xdr:from>
    <xdr:to>
      <xdr:col>11</xdr:col>
      <xdr:colOff>31750</xdr:colOff>
      <xdr:row>82</xdr:row>
      <xdr:rowOff>67703</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1447800" y="13781563"/>
          <a:ext cx="889000" cy="34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80787</xdr:rowOff>
    </xdr:from>
    <xdr:to>
      <xdr:col>11</xdr:col>
      <xdr:colOff>82550</xdr:colOff>
      <xdr:row>83</xdr:row>
      <xdr:rowOff>10937</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2286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167164</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955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88655</xdr:rowOff>
    </xdr:from>
    <xdr:to>
      <xdr:col>7</xdr:col>
      <xdr:colOff>31750</xdr:colOff>
      <xdr:row>82</xdr:row>
      <xdr:rowOff>18805</xdr:rowOff>
    </xdr:to>
    <xdr:sp macro="" textlink="">
      <xdr:nvSpPr>
        <xdr:cNvPr id="207" name="フローチャート: 判断 206">
          <a:extLst>
            <a:ext uri="{FF2B5EF4-FFF2-40B4-BE49-F238E27FC236}">
              <a16:creationId xmlns="" xmlns:a16="http://schemas.microsoft.com/office/drawing/2014/main" id="{00000000-0008-0000-0300-0000CF000000}"/>
            </a:ext>
          </a:extLst>
        </xdr:cNvPr>
        <xdr:cNvSpPr/>
      </xdr:nvSpPr>
      <xdr:spPr>
        <a:xfrm>
          <a:off x="1397000" y="139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3582</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1066800" y="1406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95546</xdr:rowOff>
    </xdr:from>
    <xdr:to>
      <xdr:col>23</xdr:col>
      <xdr:colOff>184150</xdr:colOff>
      <xdr:row>83</xdr:row>
      <xdr:rowOff>25696</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902200" y="1415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112073</xdr:rowOff>
    </xdr:from>
    <xdr:ext cx="762000" cy="259045"/>
    <xdr:sp macro="" textlink="">
      <xdr:nvSpPr>
        <xdr:cNvPr id="215" name="人件費・物件費等の状況該当値テキスト">
          <a:extLst>
            <a:ext uri="{FF2B5EF4-FFF2-40B4-BE49-F238E27FC236}">
              <a16:creationId xmlns="" xmlns:a16="http://schemas.microsoft.com/office/drawing/2014/main" id="{00000000-0008-0000-0300-0000D7000000}"/>
            </a:ext>
          </a:extLst>
        </xdr:cNvPr>
        <xdr:cNvSpPr txBox="1"/>
      </xdr:nvSpPr>
      <xdr:spPr>
        <a:xfrm>
          <a:off x="5041900" y="1399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82832</xdr:rowOff>
    </xdr:from>
    <xdr:to>
      <xdr:col>19</xdr:col>
      <xdr:colOff>184150</xdr:colOff>
      <xdr:row>84</xdr:row>
      <xdr:rowOff>12982</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4064000" y="1431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23159</xdr:rowOff>
    </xdr:from>
    <xdr:ext cx="7366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3733800" y="14082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71069</xdr:rowOff>
    </xdr:from>
    <xdr:to>
      <xdr:col>15</xdr:col>
      <xdr:colOff>133350</xdr:colOff>
      <xdr:row>84</xdr:row>
      <xdr:rowOff>1219</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3175000" y="1430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157446</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2844800" y="1438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16903</xdr:rowOff>
    </xdr:from>
    <xdr:to>
      <xdr:col>11</xdr:col>
      <xdr:colOff>82550</xdr:colOff>
      <xdr:row>82</xdr:row>
      <xdr:rowOff>118503</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2286000" y="1407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128680</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955800" y="1384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14763</xdr:rowOff>
    </xdr:from>
    <xdr:to>
      <xdr:col>7</xdr:col>
      <xdr:colOff>31750</xdr:colOff>
      <xdr:row>80</xdr:row>
      <xdr:rowOff>116363</xdr:rowOff>
    </xdr:to>
    <xdr:sp macro="" textlink="">
      <xdr:nvSpPr>
        <xdr:cNvPr id="222" name="楕円 221">
          <a:extLst>
            <a:ext uri="{FF2B5EF4-FFF2-40B4-BE49-F238E27FC236}">
              <a16:creationId xmlns="" xmlns:a16="http://schemas.microsoft.com/office/drawing/2014/main" id="{00000000-0008-0000-0300-0000DE000000}"/>
            </a:ext>
          </a:extLst>
        </xdr:cNvPr>
        <xdr:cNvSpPr/>
      </xdr:nvSpPr>
      <xdr:spPr>
        <a:xfrm>
          <a:off x="1397000" y="137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126540</xdr:rowOff>
    </xdr:from>
    <xdr:ext cx="762000" cy="259045"/>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066800" y="134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制度や諸手当については、人事院勧告や青森県人事委員会勧告を勘案し、適時適切に見直すこととしており、ラスパイレス指数は経年による職員の年齢構成の変動により、階層において差が生じたため、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今後も、市民理解が得られる給与制度の運営に努めていく。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88</xdr:row>
      <xdr:rowOff>93839</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flipV="1">
          <a:off x="17018000" y="13827478"/>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65916</xdr:rowOff>
    </xdr:from>
    <xdr:ext cx="762000" cy="259045"/>
    <xdr:sp macro="" textlink="">
      <xdr:nvSpPr>
        <xdr:cNvPr id="253" name="給与水準   （国との比較）最小値テキスト">
          <a:extLst>
            <a:ext uri="{FF2B5EF4-FFF2-40B4-BE49-F238E27FC236}">
              <a16:creationId xmlns="" xmlns:a16="http://schemas.microsoft.com/office/drawing/2014/main" id="{00000000-0008-0000-0300-0000FD000000}"/>
            </a:ext>
          </a:extLst>
        </xdr:cNvPr>
        <xdr:cNvSpPr txBox="1"/>
      </xdr:nvSpPr>
      <xdr:spPr>
        <a:xfrm>
          <a:off x="17106900" y="1515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93839</xdr:rowOff>
    </xdr:from>
    <xdr:to>
      <xdr:col>81</xdr:col>
      <xdr:colOff>133350</xdr:colOff>
      <xdr:row>88</xdr:row>
      <xdr:rowOff>93839</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a:off x="16929100" y="1518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5" name="給与水準   （国との比較）最大値テキスト">
          <a:extLst>
            <a:ext uri="{FF2B5EF4-FFF2-40B4-BE49-F238E27FC236}">
              <a16:creationId xmlns="" xmlns:a16="http://schemas.microsoft.com/office/drawing/2014/main" id="{00000000-0008-0000-0300-0000FF000000}"/>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6" name="直線コネクタ 255">
          <a:extLst>
            <a:ext uri="{FF2B5EF4-FFF2-40B4-BE49-F238E27FC236}">
              <a16:creationId xmlns="" xmlns:a16="http://schemas.microsoft.com/office/drawing/2014/main" id="{00000000-0008-0000-0300-000000010000}"/>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79728</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flipV="1">
          <a:off x="16179800" y="1424305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151288</xdr:rowOff>
    </xdr:from>
    <xdr:ext cx="762000" cy="259045"/>
    <xdr:sp macro="" textlink="">
      <xdr:nvSpPr>
        <xdr:cNvPr id="258" name="給与水準   （国との比較）平均値テキスト">
          <a:extLst>
            <a:ext uri="{FF2B5EF4-FFF2-40B4-BE49-F238E27FC236}">
              <a16:creationId xmlns="" xmlns:a16="http://schemas.microsoft.com/office/drawing/2014/main" id="{00000000-0008-0000-0300-000002010000}"/>
            </a:ext>
          </a:extLst>
        </xdr:cNvPr>
        <xdr:cNvSpPr txBox="1"/>
      </xdr:nvSpPr>
      <xdr:spPr>
        <a:xfrm>
          <a:off x="17106900" y="1455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79728</xdr:rowOff>
    </xdr:from>
    <xdr:to>
      <xdr:col>77</xdr:col>
      <xdr:colOff>44450</xdr:colOff>
      <xdr:row>83</xdr:row>
      <xdr:rowOff>106539</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flipV="1">
          <a:off x="15290800" y="143100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62" name="テキスト ボックス 261">
          <a:extLst>
            <a:ext uri="{FF2B5EF4-FFF2-40B4-BE49-F238E27FC236}">
              <a16:creationId xmlns="" xmlns:a16="http://schemas.microsoft.com/office/drawing/2014/main" id="{00000000-0008-0000-0300-000006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83</xdr:row>
      <xdr:rowOff>133350</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flipV="1">
          <a:off x="14401800" y="143368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74789</xdr:rowOff>
    </xdr:from>
    <xdr:to>
      <xdr:col>73</xdr:col>
      <xdr:colOff>44450</xdr:colOff>
      <xdr:row>86</xdr:row>
      <xdr:rowOff>4939</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5240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161166</xdr:rowOff>
    </xdr:from>
    <xdr:ext cx="7620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4909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2116</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flipV="1">
          <a:off x="13512800" y="143637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69" name="フローチャート: 判断 268">
          <a:extLst>
            <a:ext uri="{FF2B5EF4-FFF2-40B4-BE49-F238E27FC236}">
              <a16:creationId xmlns="" xmlns:a16="http://schemas.microsoft.com/office/drawing/2014/main" id="{00000000-0008-0000-0300-00000D010000}"/>
            </a:ext>
          </a:extLst>
        </xdr:cNvPr>
        <xdr:cNvSpPr/>
      </xdr:nvSpPr>
      <xdr:spPr>
        <a:xfrm>
          <a:off x="13462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6" name="楕円 275">
          <a:extLst>
            <a:ext uri="{FF2B5EF4-FFF2-40B4-BE49-F238E27FC236}">
              <a16:creationId xmlns="" xmlns:a16="http://schemas.microsoft.com/office/drawing/2014/main" id="{00000000-0008-0000-0300-000014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7" name="給与水準   （国との比較）該当値テキスト">
          <a:extLst>
            <a:ext uri="{FF2B5EF4-FFF2-40B4-BE49-F238E27FC236}">
              <a16:creationId xmlns="" xmlns:a16="http://schemas.microsoft.com/office/drawing/2014/main" id="{00000000-0008-0000-0300-000015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28928</xdr:rowOff>
    </xdr:from>
    <xdr:to>
      <xdr:col>77</xdr:col>
      <xdr:colOff>95250</xdr:colOff>
      <xdr:row>83</xdr:row>
      <xdr:rowOff>130528</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6129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140705</xdr:rowOff>
    </xdr:from>
    <xdr:ext cx="736600" cy="259045"/>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5798800" y="1402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55739</xdr:rowOff>
    </xdr:from>
    <xdr:to>
      <xdr:col>73</xdr:col>
      <xdr:colOff>44450</xdr:colOff>
      <xdr:row>83</xdr:row>
      <xdr:rowOff>157339</xdr:rowOff>
    </xdr:to>
    <xdr:sp macro="" textlink="">
      <xdr:nvSpPr>
        <xdr:cNvPr id="280" name="楕円 279">
          <a:extLst>
            <a:ext uri="{FF2B5EF4-FFF2-40B4-BE49-F238E27FC236}">
              <a16:creationId xmlns="" xmlns:a16="http://schemas.microsoft.com/office/drawing/2014/main" id="{00000000-0008-0000-0300-000018010000}"/>
            </a:ext>
          </a:extLst>
        </xdr:cNvPr>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167516</xdr:rowOff>
    </xdr:from>
    <xdr:ext cx="762000" cy="259045"/>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4909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2" name="楕円 281">
          <a:extLst>
            <a:ext uri="{FF2B5EF4-FFF2-40B4-BE49-F238E27FC236}">
              <a16:creationId xmlns="" xmlns:a16="http://schemas.microsoft.com/office/drawing/2014/main" id="{00000000-0008-0000-0300-00001A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3" name="テキスト ボックス 282">
          <a:extLst>
            <a:ext uri="{FF2B5EF4-FFF2-40B4-BE49-F238E27FC236}">
              <a16:creationId xmlns="" xmlns:a16="http://schemas.microsoft.com/office/drawing/2014/main" id="{00000000-0008-0000-0300-00001B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122766</xdr:rowOff>
    </xdr:from>
    <xdr:to>
      <xdr:col>64</xdr:col>
      <xdr:colOff>152400</xdr:colOff>
      <xdr:row>84</xdr:row>
      <xdr:rowOff>52916</xdr:rowOff>
    </xdr:to>
    <xdr:sp macro="" textlink="">
      <xdr:nvSpPr>
        <xdr:cNvPr id="284" name="楕円 283">
          <a:extLst>
            <a:ext uri="{FF2B5EF4-FFF2-40B4-BE49-F238E27FC236}">
              <a16:creationId xmlns="" xmlns:a16="http://schemas.microsoft.com/office/drawing/2014/main" id="{00000000-0008-0000-0300-00001C010000}"/>
            </a:ext>
          </a:extLst>
        </xdr:cNvPr>
        <xdr:cNvSpPr/>
      </xdr:nvSpPr>
      <xdr:spPr>
        <a:xfrm>
          <a:off x="13462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63093</xdr:rowOff>
    </xdr:from>
    <xdr:ext cx="762000" cy="259045"/>
    <xdr:sp macro="" textlink="">
      <xdr:nvSpPr>
        <xdr:cNvPr id="285" name="テキスト ボックス 284">
          <a:extLst>
            <a:ext uri="{FF2B5EF4-FFF2-40B4-BE49-F238E27FC236}">
              <a16:creationId xmlns="" xmlns:a16="http://schemas.microsoft.com/office/drawing/2014/main" id="{00000000-0008-0000-0300-00001D010000}"/>
            </a:ext>
          </a:extLst>
        </xdr:cNvPr>
        <xdr:cNvSpPr txBox="1"/>
      </xdr:nvSpPr>
      <xdr:spPr>
        <a:xfrm>
          <a:off x="13131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月に策定した定員管理計画（令和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年度）に基づき、新型コロナウイルス感染症の拡大防止、防災対策、新しい働き方の推進等への対応を基本方針とした定員管理を実施しており、前年度に比べ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ポイント増となったが、引き続き類似団体平均を下回っている状況にある。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今後も引き続き適正な定員管理に努めていく。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165735</xdr:rowOff>
    </xdr:from>
    <xdr:to>
      <xdr:col>81</xdr:col>
      <xdr:colOff>44450</xdr:colOff>
      <xdr:row>67</xdr:row>
      <xdr:rowOff>160444</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flipV="1">
          <a:off x="17018000" y="9938385"/>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132521</xdr:rowOff>
    </xdr:from>
    <xdr:ext cx="762000" cy="259045"/>
    <xdr:sp macro="" textlink="">
      <xdr:nvSpPr>
        <xdr:cNvPr id="316" name="定員管理の状況最小値テキスト">
          <a:extLst>
            <a:ext uri="{FF2B5EF4-FFF2-40B4-BE49-F238E27FC236}">
              <a16:creationId xmlns="" xmlns:a16="http://schemas.microsoft.com/office/drawing/2014/main" id="{00000000-0008-0000-0300-00003C010000}"/>
            </a:ext>
          </a:extLst>
        </xdr:cNvPr>
        <xdr:cNvSpPr txBox="1"/>
      </xdr:nvSpPr>
      <xdr:spPr>
        <a:xfrm>
          <a:off x="17106900" y="1161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160444</xdr:rowOff>
    </xdr:from>
    <xdr:to>
      <xdr:col>81</xdr:col>
      <xdr:colOff>133350</xdr:colOff>
      <xdr:row>67</xdr:row>
      <xdr:rowOff>160444</xdr:rowOff>
    </xdr:to>
    <xdr:cxnSp macro="">
      <xdr:nvCxnSpPr>
        <xdr:cNvPr id="317" name="直線コネクタ 316">
          <a:extLst>
            <a:ext uri="{FF2B5EF4-FFF2-40B4-BE49-F238E27FC236}">
              <a16:creationId xmlns="" xmlns:a16="http://schemas.microsoft.com/office/drawing/2014/main" id="{00000000-0008-0000-0300-00003D010000}"/>
            </a:ext>
          </a:extLst>
        </xdr:cNvPr>
        <xdr:cNvCxnSpPr/>
      </xdr:nvCxnSpPr>
      <xdr:spPr>
        <a:xfrm>
          <a:off x="16929100" y="1164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80662</xdr:rowOff>
    </xdr:from>
    <xdr:ext cx="762000" cy="259045"/>
    <xdr:sp macro="" textlink="">
      <xdr:nvSpPr>
        <xdr:cNvPr id="318" name="定員管理の状況最大値テキスト">
          <a:extLst>
            <a:ext uri="{FF2B5EF4-FFF2-40B4-BE49-F238E27FC236}">
              <a16:creationId xmlns="" xmlns:a16="http://schemas.microsoft.com/office/drawing/2014/main" id="{00000000-0008-0000-0300-00003E010000}"/>
            </a:ext>
          </a:extLst>
        </xdr:cNvPr>
        <xdr:cNvSpPr txBox="1"/>
      </xdr:nvSpPr>
      <xdr:spPr>
        <a:xfrm>
          <a:off x="17106900" y="968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165735</xdr:rowOff>
    </xdr:from>
    <xdr:to>
      <xdr:col>81</xdr:col>
      <xdr:colOff>133350</xdr:colOff>
      <xdr:row>57</xdr:row>
      <xdr:rowOff>165735</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929100" y="993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167217</xdr:rowOff>
    </xdr:from>
    <xdr:to>
      <xdr:col>81</xdr:col>
      <xdr:colOff>44450</xdr:colOff>
      <xdr:row>59</xdr:row>
      <xdr:rowOff>35983</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179800" y="101113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64787</xdr:rowOff>
    </xdr:from>
    <xdr:ext cx="762000" cy="259045"/>
    <xdr:sp macro="" textlink="">
      <xdr:nvSpPr>
        <xdr:cNvPr id="321" name="定員管理の状況平均値テキスト">
          <a:extLst>
            <a:ext uri="{FF2B5EF4-FFF2-40B4-BE49-F238E27FC236}">
              <a16:creationId xmlns="" xmlns:a16="http://schemas.microsoft.com/office/drawing/2014/main" id="{00000000-0008-0000-0300-000041010000}"/>
            </a:ext>
          </a:extLst>
        </xdr:cNvPr>
        <xdr:cNvSpPr txBox="1"/>
      </xdr:nvSpPr>
      <xdr:spPr>
        <a:xfrm>
          <a:off x="17106900" y="1052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2" name="フローチャート: 判断 321">
          <a:extLst>
            <a:ext uri="{FF2B5EF4-FFF2-40B4-BE49-F238E27FC236}">
              <a16:creationId xmlns="" xmlns:a16="http://schemas.microsoft.com/office/drawing/2014/main" id="{00000000-0008-0000-0300-000042010000}"/>
            </a:ext>
          </a:extLst>
        </xdr:cNvPr>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131021</xdr:rowOff>
    </xdr:from>
    <xdr:to>
      <xdr:col>77</xdr:col>
      <xdr:colOff>44450</xdr:colOff>
      <xdr:row>58</xdr:row>
      <xdr:rowOff>167217</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5290800" y="10075121"/>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68580</xdr:rowOff>
    </xdr:from>
    <xdr:to>
      <xdr:col>77</xdr:col>
      <xdr:colOff>95250</xdr:colOff>
      <xdr:row>61</xdr:row>
      <xdr:rowOff>170180</xdr:rowOff>
    </xdr:to>
    <xdr:sp macro="" textlink="">
      <xdr:nvSpPr>
        <xdr:cNvPr id="324" name="フローチャート: 判断 323">
          <a:extLst>
            <a:ext uri="{FF2B5EF4-FFF2-40B4-BE49-F238E27FC236}">
              <a16:creationId xmlns="" xmlns:a16="http://schemas.microsoft.com/office/drawing/2014/main" id="{00000000-0008-0000-0300-000044010000}"/>
            </a:ext>
          </a:extLst>
        </xdr:cNvPr>
        <xdr:cNvSpPr/>
      </xdr:nvSpPr>
      <xdr:spPr>
        <a:xfrm>
          <a:off x="16129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154957</xdr:rowOff>
    </xdr:from>
    <xdr:ext cx="736600" cy="259045"/>
    <xdr:sp macro="" textlink="">
      <xdr:nvSpPr>
        <xdr:cNvPr id="325" name="テキスト ボックス 324">
          <a:extLst>
            <a:ext uri="{FF2B5EF4-FFF2-40B4-BE49-F238E27FC236}">
              <a16:creationId xmlns="" xmlns:a16="http://schemas.microsoft.com/office/drawing/2014/main" id="{00000000-0008-0000-0300-000045010000}"/>
            </a:ext>
          </a:extLst>
        </xdr:cNvPr>
        <xdr:cNvSpPr txBox="1"/>
      </xdr:nvSpPr>
      <xdr:spPr>
        <a:xfrm>
          <a:off x="15798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102870</xdr:rowOff>
    </xdr:from>
    <xdr:to>
      <xdr:col>72</xdr:col>
      <xdr:colOff>203200</xdr:colOff>
      <xdr:row>58</xdr:row>
      <xdr:rowOff>131021</xdr:rowOff>
    </xdr:to>
    <xdr:cxnSp macro="">
      <xdr:nvCxnSpPr>
        <xdr:cNvPr id="326" name="直線コネクタ 325">
          <a:extLst>
            <a:ext uri="{FF2B5EF4-FFF2-40B4-BE49-F238E27FC236}">
              <a16:creationId xmlns="" xmlns:a16="http://schemas.microsoft.com/office/drawing/2014/main" id="{00000000-0008-0000-0300-000046010000}"/>
            </a:ext>
          </a:extLst>
        </xdr:cNvPr>
        <xdr:cNvCxnSpPr/>
      </xdr:nvCxnSpPr>
      <xdr:spPr>
        <a:xfrm>
          <a:off x="14401800" y="10046970"/>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48471</xdr:rowOff>
    </xdr:from>
    <xdr:to>
      <xdr:col>73</xdr:col>
      <xdr:colOff>44450</xdr:colOff>
      <xdr:row>61</xdr:row>
      <xdr:rowOff>150071</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5240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134848</xdr:rowOff>
    </xdr:from>
    <xdr:ext cx="7620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4909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58631</xdr:rowOff>
    </xdr:from>
    <xdr:to>
      <xdr:col>68</xdr:col>
      <xdr:colOff>152400</xdr:colOff>
      <xdr:row>58</xdr:row>
      <xdr:rowOff>102870</xdr:rowOff>
    </xdr:to>
    <xdr:cxnSp macro="">
      <xdr:nvCxnSpPr>
        <xdr:cNvPr id="329" name="直線コネクタ 328">
          <a:extLst>
            <a:ext uri="{FF2B5EF4-FFF2-40B4-BE49-F238E27FC236}">
              <a16:creationId xmlns="" xmlns:a16="http://schemas.microsoft.com/office/drawing/2014/main" id="{00000000-0008-0000-0300-000049010000}"/>
            </a:ext>
          </a:extLst>
        </xdr:cNvPr>
        <xdr:cNvCxnSpPr/>
      </xdr:nvCxnSpPr>
      <xdr:spPr>
        <a:xfrm>
          <a:off x="13512800" y="10002731"/>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32385</xdr:rowOff>
    </xdr:from>
    <xdr:to>
      <xdr:col>68</xdr:col>
      <xdr:colOff>203200</xdr:colOff>
      <xdr:row>61</xdr:row>
      <xdr:rowOff>133985</xdr:rowOff>
    </xdr:to>
    <xdr:sp macro="" textlink="">
      <xdr:nvSpPr>
        <xdr:cNvPr id="330" name="フローチャート: 判断 329">
          <a:extLst>
            <a:ext uri="{FF2B5EF4-FFF2-40B4-BE49-F238E27FC236}">
              <a16:creationId xmlns="" xmlns:a16="http://schemas.microsoft.com/office/drawing/2014/main" id="{00000000-0008-0000-0300-00004A010000}"/>
            </a:ext>
          </a:extLst>
        </xdr:cNvPr>
        <xdr:cNvSpPr/>
      </xdr:nvSpPr>
      <xdr:spPr>
        <a:xfrm>
          <a:off x="14351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118762</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4020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12277</xdr:rowOff>
    </xdr:from>
    <xdr:to>
      <xdr:col>64</xdr:col>
      <xdr:colOff>152400</xdr:colOff>
      <xdr:row>61</xdr:row>
      <xdr:rowOff>113877</xdr:rowOff>
    </xdr:to>
    <xdr:sp macro="" textlink="">
      <xdr:nvSpPr>
        <xdr:cNvPr id="332" name="フローチャート: 判断 331">
          <a:extLst>
            <a:ext uri="{FF2B5EF4-FFF2-40B4-BE49-F238E27FC236}">
              <a16:creationId xmlns="" xmlns:a16="http://schemas.microsoft.com/office/drawing/2014/main" id="{00000000-0008-0000-0300-00004C010000}"/>
            </a:ext>
          </a:extLst>
        </xdr:cNvPr>
        <xdr:cNvSpPr/>
      </xdr:nvSpPr>
      <xdr:spPr>
        <a:xfrm>
          <a:off x="13462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98654</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3131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156633</xdr:rowOff>
    </xdr:from>
    <xdr:to>
      <xdr:col>81</xdr:col>
      <xdr:colOff>95250</xdr:colOff>
      <xdr:row>59</xdr:row>
      <xdr:rowOff>86783</xdr:rowOff>
    </xdr:to>
    <xdr:sp macro="" textlink="">
      <xdr:nvSpPr>
        <xdr:cNvPr id="339" name="楕円 338">
          <a:extLst>
            <a:ext uri="{FF2B5EF4-FFF2-40B4-BE49-F238E27FC236}">
              <a16:creationId xmlns="" xmlns:a16="http://schemas.microsoft.com/office/drawing/2014/main" id="{00000000-0008-0000-0300-000053010000}"/>
            </a:ext>
          </a:extLst>
        </xdr:cNvPr>
        <xdr:cNvSpPr/>
      </xdr:nvSpPr>
      <xdr:spPr>
        <a:xfrm>
          <a:off x="169672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1710</xdr:rowOff>
    </xdr:from>
    <xdr:ext cx="762000" cy="259045"/>
    <xdr:sp macro="" textlink="">
      <xdr:nvSpPr>
        <xdr:cNvPr id="340" name="定員管理の状況該当値テキスト">
          <a:extLst>
            <a:ext uri="{FF2B5EF4-FFF2-40B4-BE49-F238E27FC236}">
              <a16:creationId xmlns="" xmlns:a16="http://schemas.microsoft.com/office/drawing/2014/main" id="{00000000-0008-0000-0300-000054010000}"/>
            </a:ext>
          </a:extLst>
        </xdr:cNvPr>
        <xdr:cNvSpPr txBox="1"/>
      </xdr:nvSpPr>
      <xdr:spPr>
        <a:xfrm>
          <a:off x="17106900" y="99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116417</xdr:rowOff>
    </xdr:from>
    <xdr:to>
      <xdr:col>77</xdr:col>
      <xdr:colOff>95250</xdr:colOff>
      <xdr:row>59</xdr:row>
      <xdr:rowOff>46567</xdr:rowOff>
    </xdr:to>
    <xdr:sp macro="" textlink="">
      <xdr:nvSpPr>
        <xdr:cNvPr id="341" name="楕円 340">
          <a:extLst>
            <a:ext uri="{FF2B5EF4-FFF2-40B4-BE49-F238E27FC236}">
              <a16:creationId xmlns="" xmlns:a16="http://schemas.microsoft.com/office/drawing/2014/main" id="{00000000-0008-0000-0300-000055010000}"/>
            </a:ext>
          </a:extLst>
        </xdr:cNvPr>
        <xdr:cNvSpPr/>
      </xdr:nvSpPr>
      <xdr:spPr>
        <a:xfrm>
          <a:off x="16129000" y="100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56744</xdr:rowOff>
    </xdr:from>
    <xdr:ext cx="736600" cy="259045"/>
    <xdr:sp macro="" textlink="">
      <xdr:nvSpPr>
        <xdr:cNvPr id="342" name="テキスト ボックス 341">
          <a:extLst>
            <a:ext uri="{FF2B5EF4-FFF2-40B4-BE49-F238E27FC236}">
              <a16:creationId xmlns="" xmlns:a16="http://schemas.microsoft.com/office/drawing/2014/main" id="{00000000-0008-0000-0300-000056010000}"/>
            </a:ext>
          </a:extLst>
        </xdr:cNvPr>
        <xdr:cNvSpPr txBox="1"/>
      </xdr:nvSpPr>
      <xdr:spPr>
        <a:xfrm>
          <a:off x="15798800" y="982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80221</xdr:rowOff>
    </xdr:from>
    <xdr:to>
      <xdr:col>73</xdr:col>
      <xdr:colOff>44450</xdr:colOff>
      <xdr:row>59</xdr:row>
      <xdr:rowOff>10371</xdr:rowOff>
    </xdr:to>
    <xdr:sp macro="" textlink="">
      <xdr:nvSpPr>
        <xdr:cNvPr id="343" name="楕円 342">
          <a:extLst>
            <a:ext uri="{FF2B5EF4-FFF2-40B4-BE49-F238E27FC236}">
              <a16:creationId xmlns="" xmlns:a16="http://schemas.microsoft.com/office/drawing/2014/main" id="{00000000-0008-0000-0300-000057010000}"/>
            </a:ext>
          </a:extLst>
        </xdr:cNvPr>
        <xdr:cNvSpPr/>
      </xdr:nvSpPr>
      <xdr:spPr>
        <a:xfrm>
          <a:off x="15240000" y="1002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20548</xdr:rowOff>
    </xdr:from>
    <xdr:ext cx="762000" cy="259045"/>
    <xdr:sp macro="" textlink="">
      <xdr:nvSpPr>
        <xdr:cNvPr id="344" name="テキスト ボックス 343">
          <a:extLst>
            <a:ext uri="{FF2B5EF4-FFF2-40B4-BE49-F238E27FC236}">
              <a16:creationId xmlns="" xmlns:a16="http://schemas.microsoft.com/office/drawing/2014/main" id="{00000000-0008-0000-0300-000058010000}"/>
            </a:ext>
          </a:extLst>
        </xdr:cNvPr>
        <xdr:cNvSpPr txBox="1"/>
      </xdr:nvSpPr>
      <xdr:spPr>
        <a:xfrm>
          <a:off x="14909800" y="979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52070</xdr:rowOff>
    </xdr:from>
    <xdr:to>
      <xdr:col>68</xdr:col>
      <xdr:colOff>203200</xdr:colOff>
      <xdr:row>58</xdr:row>
      <xdr:rowOff>153670</xdr:rowOff>
    </xdr:to>
    <xdr:sp macro="" textlink="">
      <xdr:nvSpPr>
        <xdr:cNvPr id="345" name="楕円 344">
          <a:extLst>
            <a:ext uri="{FF2B5EF4-FFF2-40B4-BE49-F238E27FC236}">
              <a16:creationId xmlns="" xmlns:a16="http://schemas.microsoft.com/office/drawing/2014/main" id="{00000000-0008-0000-0300-000059010000}"/>
            </a:ext>
          </a:extLst>
        </xdr:cNvPr>
        <xdr:cNvSpPr/>
      </xdr:nvSpPr>
      <xdr:spPr>
        <a:xfrm>
          <a:off x="143510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163847</xdr:rowOff>
    </xdr:from>
    <xdr:ext cx="762000" cy="259045"/>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4020800" y="976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7831</xdr:rowOff>
    </xdr:from>
    <xdr:to>
      <xdr:col>64</xdr:col>
      <xdr:colOff>152400</xdr:colOff>
      <xdr:row>58</xdr:row>
      <xdr:rowOff>109431</xdr:rowOff>
    </xdr:to>
    <xdr:sp macro="" textlink="">
      <xdr:nvSpPr>
        <xdr:cNvPr id="347" name="楕円 346">
          <a:extLst>
            <a:ext uri="{FF2B5EF4-FFF2-40B4-BE49-F238E27FC236}">
              <a16:creationId xmlns="" xmlns:a16="http://schemas.microsoft.com/office/drawing/2014/main" id="{00000000-0008-0000-0300-00005B010000}"/>
            </a:ext>
          </a:extLst>
        </xdr:cNvPr>
        <xdr:cNvSpPr/>
      </xdr:nvSpPr>
      <xdr:spPr>
        <a:xfrm>
          <a:off x="13462000" y="995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119608</xdr:rowOff>
    </xdr:from>
    <xdr:ext cx="762000" cy="259045"/>
    <xdr:sp macro="" textlink="">
      <xdr:nvSpPr>
        <xdr:cNvPr id="348" name="テキスト ボックス 347">
          <a:extLst>
            <a:ext uri="{FF2B5EF4-FFF2-40B4-BE49-F238E27FC236}">
              <a16:creationId xmlns="" xmlns:a16="http://schemas.microsoft.com/office/drawing/2014/main" id="{00000000-0008-0000-0300-00005C010000}"/>
            </a:ext>
          </a:extLst>
        </xdr:cNvPr>
        <xdr:cNvSpPr txBox="1"/>
      </xdr:nvSpPr>
      <xdr:spPr>
        <a:xfrm>
          <a:off x="13131800" y="972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これまで国の経済対策に呼応した公共投資の実施や大規模な施設整備事業の実施に際し、交付税措置のある比較的有利な市債の活用や公債費負担の平準化を図ってきたところ、単年度比でみると対前年度より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％）し、前年度の算定値と比較すると前年度より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今後においても、公共投資経費に充当する市債発行額を可能な限り抑制することなどを継続的に実施し、比率の抑制を図っていく。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62230</xdr:rowOff>
    </xdr:from>
    <xdr:to>
      <xdr:col>81</xdr:col>
      <xdr:colOff>44450</xdr:colOff>
      <xdr:row>44</xdr:row>
      <xdr:rowOff>76623</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flipV="1">
          <a:off x="17018000" y="6405880"/>
          <a:ext cx="0" cy="12145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48700</xdr:rowOff>
    </xdr:from>
    <xdr:ext cx="762000" cy="259045"/>
    <xdr:sp macro="" textlink="">
      <xdr:nvSpPr>
        <xdr:cNvPr id="377" name="公債費負担の状況最小値テキスト">
          <a:extLst>
            <a:ext uri="{FF2B5EF4-FFF2-40B4-BE49-F238E27FC236}">
              <a16:creationId xmlns="" xmlns:a16="http://schemas.microsoft.com/office/drawing/2014/main" id="{00000000-0008-0000-0300-000079010000}"/>
            </a:ext>
          </a:extLst>
        </xdr:cNvPr>
        <xdr:cNvSpPr txBox="1"/>
      </xdr:nvSpPr>
      <xdr:spPr>
        <a:xfrm>
          <a:off x="17106900" y="759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76623</xdr:rowOff>
    </xdr:from>
    <xdr:to>
      <xdr:col>81</xdr:col>
      <xdr:colOff>133350</xdr:colOff>
      <xdr:row>44</xdr:row>
      <xdr:rowOff>76623</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6929100" y="762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148607</xdr:rowOff>
    </xdr:from>
    <xdr:ext cx="762000" cy="259045"/>
    <xdr:sp macro="" textlink="">
      <xdr:nvSpPr>
        <xdr:cNvPr id="379" name="公債費負担の状況最大値テキスト">
          <a:extLst>
            <a:ext uri="{FF2B5EF4-FFF2-40B4-BE49-F238E27FC236}">
              <a16:creationId xmlns="" xmlns:a16="http://schemas.microsoft.com/office/drawing/2014/main" id="{00000000-0008-0000-0300-00007B010000}"/>
            </a:ext>
          </a:extLst>
        </xdr:cNvPr>
        <xdr:cNvSpPr txBox="1"/>
      </xdr:nvSpPr>
      <xdr:spPr>
        <a:xfrm>
          <a:off x="17106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62230</xdr:rowOff>
    </xdr:from>
    <xdr:to>
      <xdr:col>81</xdr:col>
      <xdr:colOff>133350</xdr:colOff>
      <xdr:row>37</xdr:row>
      <xdr:rowOff>62230</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a:off x="16929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119380</xdr:rowOff>
    </xdr:from>
    <xdr:to>
      <xdr:col>81</xdr:col>
      <xdr:colOff>44450</xdr:colOff>
      <xdr:row>44</xdr:row>
      <xdr:rowOff>12277</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flipV="1">
          <a:off x="16179800" y="749173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82" name="公債費負担の状況平均値テキスト">
          <a:extLst>
            <a:ext uri="{FF2B5EF4-FFF2-40B4-BE49-F238E27FC236}">
              <a16:creationId xmlns="" xmlns:a16="http://schemas.microsoft.com/office/drawing/2014/main" id="{00000000-0008-0000-0300-00007E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83" name="フローチャート: 判断 382">
          <a:extLst>
            <a:ext uri="{FF2B5EF4-FFF2-40B4-BE49-F238E27FC236}">
              <a16:creationId xmlns="" xmlns:a16="http://schemas.microsoft.com/office/drawing/2014/main" id="{00000000-0008-0000-0300-00007F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12277</xdr:rowOff>
    </xdr:from>
    <xdr:to>
      <xdr:col>77</xdr:col>
      <xdr:colOff>44450</xdr:colOff>
      <xdr:row>44</xdr:row>
      <xdr:rowOff>100754</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flipV="1">
          <a:off x="15290800" y="75560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85" name="フローチャート: 判断 384">
          <a:extLst>
            <a:ext uri="{FF2B5EF4-FFF2-40B4-BE49-F238E27FC236}">
              <a16:creationId xmlns="" xmlns:a16="http://schemas.microsoft.com/office/drawing/2014/main" id="{00000000-0008-0000-0300-000081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86" name="テキスト ボックス 385">
          <a:extLst>
            <a:ext uri="{FF2B5EF4-FFF2-40B4-BE49-F238E27FC236}">
              <a16:creationId xmlns="" xmlns:a16="http://schemas.microsoft.com/office/drawing/2014/main" id="{00000000-0008-0000-0300-000082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100754</xdr:rowOff>
    </xdr:from>
    <xdr:to>
      <xdr:col>72</xdr:col>
      <xdr:colOff>203200</xdr:colOff>
      <xdr:row>45</xdr:row>
      <xdr:rowOff>9737</xdr:rowOff>
    </xdr:to>
    <xdr:cxnSp macro="">
      <xdr:nvCxnSpPr>
        <xdr:cNvPr id="387" name="直線コネクタ 386">
          <a:extLst>
            <a:ext uri="{FF2B5EF4-FFF2-40B4-BE49-F238E27FC236}">
              <a16:creationId xmlns="" xmlns:a16="http://schemas.microsoft.com/office/drawing/2014/main" id="{00000000-0008-0000-0300-000083010000}"/>
            </a:ext>
          </a:extLst>
        </xdr:cNvPr>
        <xdr:cNvCxnSpPr/>
      </xdr:nvCxnSpPr>
      <xdr:spPr>
        <a:xfrm flipV="1">
          <a:off x="14401800" y="76445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9737</xdr:rowOff>
    </xdr:from>
    <xdr:to>
      <xdr:col>68</xdr:col>
      <xdr:colOff>152400</xdr:colOff>
      <xdr:row>45</xdr:row>
      <xdr:rowOff>74083</xdr:rowOff>
    </xdr:to>
    <xdr:cxnSp macro="">
      <xdr:nvCxnSpPr>
        <xdr:cNvPr id="390" name="直線コネクタ 389">
          <a:extLst>
            <a:ext uri="{FF2B5EF4-FFF2-40B4-BE49-F238E27FC236}">
              <a16:creationId xmlns="" xmlns:a16="http://schemas.microsoft.com/office/drawing/2014/main" id="{00000000-0008-0000-0300-000086010000}"/>
            </a:ext>
          </a:extLst>
        </xdr:cNvPr>
        <xdr:cNvCxnSpPr/>
      </xdr:nvCxnSpPr>
      <xdr:spPr>
        <a:xfrm flipV="1">
          <a:off x="13512800" y="772498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108373</xdr:rowOff>
    </xdr:from>
    <xdr:to>
      <xdr:col>68</xdr:col>
      <xdr:colOff>203200</xdr:colOff>
      <xdr:row>41</xdr:row>
      <xdr:rowOff>38523</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4351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393" name="フローチャート: 判断 392">
          <a:extLst>
            <a:ext uri="{FF2B5EF4-FFF2-40B4-BE49-F238E27FC236}">
              <a16:creationId xmlns="" xmlns:a16="http://schemas.microsoft.com/office/drawing/2014/main" id="{00000000-0008-0000-0300-000089010000}"/>
            </a:ext>
          </a:extLst>
        </xdr:cNvPr>
        <xdr:cNvSpPr/>
      </xdr:nvSpPr>
      <xdr:spPr>
        <a:xfrm>
          <a:off x="13462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72831</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3131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68580</xdr:rowOff>
    </xdr:from>
    <xdr:to>
      <xdr:col>81</xdr:col>
      <xdr:colOff>95250</xdr:colOff>
      <xdr:row>43</xdr:row>
      <xdr:rowOff>170180</xdr:rowOff>
    </xdr:to>
    <xdr:sp macro="" textlink="">
      <xdr:nvSpPr>
        <xdr:cNvPr id="400" name="楕円 399">
          <a:extLst>
            <a:ext uri="{FF2B5EF4-FFF2-40B4-BE49-F238E27FC236}">
              <a16:creationId xmlns="" xmlns:a16="http://schemas.microsoft.com/office/drawing/2014/main" id="{00000000-0008-0000-0300-000090010000}"/>
            </a:ext>
          </a:extLst>
        </xdr:cNvPr>
        <xdr:cNvSpPr/>
      </xdr:nvSpPr>
      <xdr:spPr>
        <a:xfrm>
          <a:off x="16967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40657</xdr:rowOff>
    </xdr:from>
    <xdr:ext cx="762000" cy="259045"/>
    <xdr:sp macro="" textlink="">
      <xdr:nvSpPr>
        <xdr:cNvPr id="401" name="公債費負担の状況該当値テキスト">
          <a:extLst>
            <a:ext uri="{FF2B5EF4-FFF2-40B4-BE49-F238E27FC236}">
              <a16:creationId xmlns="" xmlns:a16="http://schemas.microsoft.com/office/drawing/2014/main" id="{00000000-0008-0000-0300-000091010000}"/>
            </a:ext>
          </a:extLst>
        </xdr:cNvPr>
        <xdr:cNvSpPr txBox="1"/>
      </xdr:nvSpPr>
      <xdr:spPr>
        <a:xfrm>
          <a:off x="17106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132927</xdr:rowOff>
    </xdr:from>
    <xdr:to>
      <xdr:col>77</xdr:col>
      <xdr:colOff>95250</xdr:colOff>
      <xdr:row>44</xdr:row>
      <xdr:rowOff>63077</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6129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47854</xdr:rowOff>
    </xdr:from>
    <xdr:ext cx="7366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5798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49954</xdr:rowOff>
    </xdr:from>
    <xdr:to>
      <xdr:col>73</xdr:col>
      <xdr:colOff>44450</xdr:colOff>
      <xdr:row>44</xdr:row>
      <xdr:rowOff>151554</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5240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136331</xdr:rowOff>
    </xdr:from>
    <xdr:ext cx="7620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4909800" y="768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130387</xdr:rowOff>
    </xdr:from>
    <xdr:to>
      <xdr:col>68</xdr:col>
      <xdr:colOff>203200</xdr:colOff>
      <xdr:row>45</xdr:row>
      <xdr:rowOff>60537</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4351000" y="7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45314</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4020800" y="776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23283</xdr:rowOff>
    </xdr:from>
    <xdr:to>
      <xdr:col>64</xdr:col>
      <xdr:colOff>152400</xdr:colOff>
      <xdr:row>45</xdr:row>
      <xdr:rowOff>124883</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3462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109660</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3131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地方債の発行を抑制してきたことに伴う地方債残高の減少等はみられるものの、定年引上げに伴う退職手当負担見込額の増等により、前年度に比べ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％となった。今後においても、将来負担に配慮した地方債発行と公債費償還の適正化に努めていく。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156921</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flipV="1">
          <a:off x="17018000" y="2451100"/>
          <a:ext cx="0" cy="14777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128998</xdr:rowOff>
    </xdr:from>
    <xdr:ext cx="762000" cy="259045"/>
    <xdr:sp macro="" textlink="">
      <xdr:nvSpPr>
        <xdr:cNvPr id="437" name="将来負担の状況最小値テキスト">
          <a:extLst>
            <a:ext uri="{FF2B5EF4-FFF2-40B4-BE49-F238E27FC236}">
              <a16:creationId xmlns="" xmlns:a16="http://schemas.microsoft.com/office/drawing/2014/main" id="{00000000-0008-0000-0300-0000B5010000}"/>
            </a:ext>
          </a:extLst>
        </xdr:cNvPr>
        <xdr:cNvSpPr txBox="1"/>
      </xdr:nvSpPr>
      <xdr:spPr>
        <a:xfrm>
          <a:off x="17106900" y="390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156921</xdr:rowOff>
    </xdr:from>
    <xdr:to>
      <xdr:col>81</xdr:col>
      <xdr:colOff>133350</xdr:colOff>
      <xdr:row>22</xdr:row>
      <xdr:rowOff>156921</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6929100" y="392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113995</xdr:rowOff>
    </xdr:from>
    <xdr:to>
      <xdr:col>81</xdr:col>
      <xdr:colOff>44450</xdr:colOff>
      <xdr:row>18</xdr:row>
      <xdr:rowOff>134264</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a:off x="16179800" y="3200095"/>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10126</xdr:rowOff>
    </xdr:from>
    <xdr:ext cx="762000" cy="259045"/>
    <xdr:sp macro="" textlink="">
      <xdr:nvSpPr>
        <xdr:cNvPr id="442" name="将来負担の状況平均値テキスト">
          <a:extLst>
            <a:ext uri="{FF2B5EF4-FFF2-40B4-BE49-F238E27FC236}">
              <a16:creationId xmlns="" xmlns:a16="http://schemas.microsoft.com/office/drawing/2014/main" id="{00000000-0008-0000-0300-0000BA010000}"/>
            </a:ext>
          </a:extLst>
        </xdr:cNvPr>
        <xdr:cNvSpPr txBox="1"/>
      </xdr:nvSpPr>
      <xdr:spPr>
        <a:xfrm>
          <a:off x="17106900" y="24104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165049</xdr:rowOff>
    </xdr:from>
    <xdr:to>
      <xdr:col>81</xdr:col>
      <xdr:colOff>95250</xdr:colOff>
      <xdr:row>15</xdr:row>
      <xdr:rowOff>95199</xdr:rowOff>
    </xdr:to>
    <xdr:sp macro="" textlink="">
      <xdr:nvSpPr>
        <xdr:cNvPr id="443" name="フローチャート: 判断 442">
          <a:extLst>
            <a:ext uri="{FF2B5EF4-FFF2-40B4-BE49-F238E27FC236}">
              <a16:creationId xmlns="" xmlns:a16="http://schemas.microsoft.com/office/drawing/2014/main" id="{00000000-0008-0000-0300-0000BB010000}"/>
            </a:ext>
          </a:extLst>
        </xdr:cNvPr>
        <xdr:cNvSpPr/>
      </xdr:nvSpPr>
      <xdr:spPr>
        <a:xfrm>
          <a:off x="169672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113995</xdr:rowOff>
    </xdr:from>
    <xdr:to>
      <xdr:col>77</xdr:col>
      <xdr:colOff>44450</xdr:colOff>
      <xdr:row>18</xdr:row>
      <xdr:rowOff>159360</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flipV="1">
          <a:off x="15290800" y="3200095"/>
          <a:ext cx="889000" cy="4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4216</xdr:rowOff>
    </xdr:from>
    <xdr:to>
      <xdr:col>77</xdr:col>
      <xdr:colOff>95250</xdr:colOff>
      <xdr:row>15</xdr:row>
      <xdr:rowOff>105816</xdr:rowOff>
    </xdr:to>
    <xdr:sp macro="" textlink="">
      <xdr:nvSpPr>
        <xdr:cNvPr id="445" name="フローチャート: 判断 444">
          <a:extLst>
            <a:ext uri="{FF2B5EF4-FFF2-40B4-BE49-F238E27FC236}">
              <a16:creationId xmlns="" xmlns:a16="http://schemas.microsoft.com/office/drawing/2014/main" id="{00000000-0008-0000-0300-0000BD010000}"/>
            </a:ext>
          </a:extLst>
        </xdr:cNvPr>
        <xdr:cNvSpPr/>
      </xdr:nvSpPr>
      <xdr:spPr>
        <a:xfrm>
          <a:off x="16129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115993</xdr:rowOff>
    </xdr:from>
    <xdr:ext cx="736600" cy="259045"/>
    <xdr:sp macro="" textlink="">
      <xdr:nvSpPr>
        <xdr:cNvPr id="446" name="テキスト ボックス 445">
          <a:extLst>
            <a:ext uri="{FF2B5EF4-FFF2-40B4-BE49-F238E27FC236}">
              <a16:creationId xmlns="" xmlns:a16="http://schemas.microsoft.com/office/drawing/2014/main" id="{00000000-0008-0000-0300-0000BE010000}"/>
            </a:ext>
          </a:extLst>
        </xdr:cNvPr>
        <xdr:cNvSpPr txBox="1"/>
      </xdr:nvSpPr>
      <xdr:spPr>
        <a:xfrm>
          <a:off x="15798800" y="2344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159360</xdr:rowOff>
    </xdr:from>
    <xdr:to>
      <xdr:col>72</xdr:col>
      <xdr:colOff>203200</xdr:colOff>
      <xdr:row>19</xdr:row>
      <xdr:rowOff>55474</xdr:rowOff>
    </xdr:to>
    <xdr:cxnSp macro="">
      <xdr:nvCxnSpPr>
        <xdr:cNvPr id="447" name="直線コネクタ 446">
          <a:extLst>
            <a:ext uri="{FF2B5EF4-FFF2-40B4-BE49-F238E27FC236}">
              <a16:creationId xmlns="" xmlns:a16="http://schemas.microsoft.com/office/drawing/2014/main" id="{00000000-0008-0000-0300-0000BF010000}"/>
            </a:ext>
          </a:extLst>
        </xdr:cNvPr>
        <xdr:cNvCxnSpPr/>
      </xdr:nvCxnSpPr>
      <xdr:spPr>
        <a:xfrm flipV="1">
          <a:off x="14401800" y="324546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54407</xdr:rowOff>
    </xdr:from>
    <xdr:to>
      <xdr:col>73</xdr:col>
      <xdr:colOff>44450</xdr:colOff>
      <xdr:row>15</xdr:row>
      <xdr:rowOff>156007</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5240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166184</xdr:rowOff>
    </xdr:from>
    <xdr:ext cx="762000" cy="259045"/>
    <xdr:sp macro="" textlink="">
      <xdr:nvSpPr>
        <xdr:cNvPr id="449" name="テキスト ボックス 448">
          <a:extLst>
            <a:ext uri="{FF2B5EF4-FFF2-40B4-BE49-F238E27FC236}">
              <a16:creationId xmlns="" xmlns:a16="http://schemas.microsoft.com/office/drawing/2014/main" id="{00000000-0008-0000-0300-0000C1010000}"/>
            </a:ext>
          </a:extLst>
        </xdr:cNvPr>
        <xdr:cNvSpPr txBox="1"/>
      </xdr:nvSpPr>
      <xdr:spPr>
        <a:xfrm>
          <a:off x="14909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55474</xdr:rowOff>
    </xdr:from>
    <xdr:to>
      <xdr:col>68</xdr:col>
      <xdr:colOff>152400</xdr:colOff>
      <xdr:row>19</xdr:row>
      <xdr:rowOff>96977</xdr:rowOff>
    </xdr:to>
    <xdr:cxnSp macro="">
      <xdr:nvCxnSpPr>
        <xdr:cNvPr id="450" name="直線コネクタ 449">
          <a:extLst>
            <a:ext uri="{FF2B5EF4-FFF2-40B4-BE49-F238E27FC236}">
              <a16:creationId xmlns="" xmlns:a16="http://schemas.microsoft.com/office/drawing/2014/main" id="{00000000-0008-0000-0300-0000C2010000}"/>
            </a:ext>
          </a:extLst>
        </xdr:cNvPr>
        <xdr:cNvCxnSpPr/>
      </xdr:nvCxnSpPr>
      <xdr:spPr>
        <a:xfrm flipV="1">
          <a:off x="13512800" y="3313024"/>
          <a:ext cx="889000" cy="4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132588</xdr:rowOff>
    </xdr:from>
    <xdr:to>
      <xdr:col>68</xdr:col>
      <xdr:colOff>203200</xdr:colOff>
      <xdr:row>16</xdr:row>
      <xdr:rowOff>62738</xdr:rowOff>
    </xdr:to>
    <xdr:sp macro="" textlink="">
      <xdr:nvSpPr>
        <xdr:cNvPr id="451" name="フローチャート: 判断 450">
          <a:extLst>
            <a:ext uri="{FF2B5EF4-FFF2-40B4-BE49-F238E27FC236}">
              <a16:creationId xmlns="" xmlns:a16="http://schemas.microsoft.com/office/drawing/2014/main" id="{00000000-0008-0000-0300-0000C3010000}"/>
            </a:ext>
          </a:extLst>
        </xdr:cNvPr>
        <xdr:cNvSpPr/>
      </xdr:nvSpPr>
      <xdr:spPr>
        <a:xfrm>
          <a:off x="14351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72915</xdr:rowOff>
    </xdr:from>
    <xdr:ext cx="7620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4020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155753</xdr:rowOff>
    </xdr:from>
    <xdr:to>
      <xdr:col>64</xdr:col>
      <xdr:colOff>152400</xdr:colOff>
      <xdr:row>16</xdr:row>
      <xdr:rowOff>85903</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3462000" y="272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96080</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3131800" y="249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83464</xdr:rowOff>
    </xdr:from>
    <xdr:to>
      <xdr:col>81</xdr:col>
      <xdr:colOff>95250</xdr:colOff>
      <xdr:row>19</xdr:row>
      <xdr:rowOff>13615</xdr:rowOff>
    </xdr:to>
    <xdr:sp macro="" textlink="">
      <xdr:nvSpPr>
        <xdr:cNvPr id="460" name="楕円 459">
          <a:extLst>
            <a:ext uri="{FF2B5EF4-FFF2-40B4-BE49-F238E27FC236}">
              <a16:creationId xmlns="" xmlns:a16="http://schemas.microsoft.com/office/drawing/2014/main" id="{00000000-0008-0000-0300-0000CC010000}"/>
            </a:ext>
          </a:extLst>
        </xdr:cNvPr>
        <xdr:cNvSpPr/>
      </xdr:nvSpPr>
      <xdr:spPr>
        <a:xfrm>
          <a:off x="16967200" y="31695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55541</xdr:rowOff>
    </xdr:from>
    <xdr:ext cx="762000" cy="259045"/>
    <xdr:sp macro="" textlink="">
      <xdr:nvSpPr>
        <xdr:cNvPr id="461" name="将来負担の状況該当値テキスト">
          <a:extLst>
            <a:ext uri="{FF2B5EF4-FFF2-40B4-BE49-F238E27FC236}">
              <a16:creationId xmlns="" xmlns:a16="http://schemas.microsoft.com/office/drawing/2014/main" id="{00000000-0008-0000-0300-0000CD010000}"/>
            </a:ext>
          </a:extLst>
        </xdr:cNvPr>
        <xdr:cNvSpPr txBox="1"/>
      </xdr:nvSpPr>
      <xdr:spPr>
        <a:xfrm>
          <a:off x="17106900" y="314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63195</xdr:rowOff>
    </xdr:from>
    <xdr:to>
      <xdr:col>77</xdr:col>
      <xdr:colOff>95250</xdr:colOff>
      <xdr:row>18</xdr:row>
      <xdr:rowOff>164795</xdr:rowOff>
    </xdr:to>
    <xdr:sp macro="" textlink="">
      <xdr:nvSpPr>
        <xdr:cNvPr id="462" name="楕円 461">
          <a:extLst>
            <a:ext uri="{FF2B5EF4-FFF2-40B4-BE49-F238E27FC236}">
              <a16:creationId xmlns="" xmlns:a16="http://schemas.microsoft.com/office/drawing/2014/main" id="{00000000-0008-0000-0300-0000CE010000}"/>
            </a:ext>
          </a:extLst>
        </xdr:cNvPr>
        <xdr:cNvSpPr/>
      </xdr:nvSpPr>
      <xdr:spPr>
        <a:xfrm>
          <a:off x="16129000" y="314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149572</xdr:rowOff>
    </xdr:from>
    <xdr:ext cx="7366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5798800" y="3235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108560</xdr:rowOff>
    </xdr:from>
    <xdr:to>
      <xdr:col>73</xdr:col>
      <xdr:colOff>44450</xdr:colOff>
      <xdr:row>19</xdr:row>
      <xdr:rowOff>38710</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5240000" y="31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23487</xdr:rowOff>
    </xdr:from>
    <xdr:ext cx="7620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4909800" y="32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4674</xdr:rowOff>
    </xdr:from>
    <xdr:to>
      <xdr:col>68</xdr:col>
      <xdr:colOff>203200</xdr:colOff>
      <xdr:row>19</xdr:row>
      <xdr:rowOff>106274</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4351000" y="32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91051</xdr:rowOff>
    </xdr:from>
    <xdr:ext cx="7620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4020800" y="334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46177</xdr:rowOff>
    </xdr:from>
    <xdr:to>
      <xdr:col>64</xdr:col>
      <xdr:colOff>152400</xdr:colOff>
      <xdr:row>19</xdr:row>
      <xdr:rowOff>147777</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3462000" y="330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132554</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3131800" y="339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定年の段階的引上げに伴う定年退職者の減及び定員管理計画による適正な人員管理により、人件費が前年度から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ポイントの減となり、類似団体の中で最も低い割合となっている。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今後も、定員管理計画を基本としながら、施設の管理体制の見直し、指定管理者制度の導入、アウトソーシングの活用など行財政改革の取組を推進し、適正な定員管理を継続していく。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58420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6438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30497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58420</xdr:rowOff>
    </xdr:from>
    <xdr:to>
      <xdr:col>24</xdr:col>
      <xdr:colOff>114300</xdr:colOff>
      <xdr:row>40</xdr:row>
      <xdr:rowOff>58420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157480</xdr:rowOff>
    </xdr:from>
    <xdr:to>
      <xdr:col>24</xdr:col>
      <xdr:colOff>25400</xdr:colOff>
      <xdr:row>33</xdr:row>
      <xdr:rowOff>46990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flipV="1">
          <a:off x="3987800" y="56438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142240</xdr:rowOff>
    </xdr:from>
    <xdr:to>
      <xdr:col>19</xdr:col>
      <xdr:colOff>187325</xdr:colOff>
      <xdr:row>33</xdr:row>
      <xdr:rowOff>46990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56286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142240</xdr:rowOff>
    </xdr:from>
    <xdr:to>
      <xdr:col>15</xdr:col>
      <xdr:colOff>98425</xdr:colOff>
      <xdr:row>33</xdr:row>
      <xdr:rowOff>31750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flipV="1">
          <a:off x="2209800" y="5628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8890</xdr:rowOff>
    </xdr:from>
    <xdr:to>
      <xdr:col>11</xdr:col>
      <xdr:colOff>9525</xdr:colOff>
      <xdr:row>33</xdr:row>
      <xdr:rowOff>31750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a:off x="1320800" y="5666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3810</xdr:rowOff>
    </xdr:from>
    <xdr:to>
      <xdr:col>11</xdr:col>
      <xdr:colOff>60325</xdr:colOff>
      <xdr:row>37</xdr:row>
      <xdr:rowOff>105410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90187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106680</xdr:rowOff>
    </xdr:from>
    <xdr:to>
      <xdr:col>24</xdr:col>
      <xdr:colOff>76200</xdr:colOff>
      <xdr:row>33</xdr:row>
      <xdr:rowOff>36830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15257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167640</xdr:rowOff>
    </xdr:from>
    <xdr:to>
      <xdr:col>20</xdr:col>
      <xdr:colOff>38100</xdr:colOff>
      <xdr:row>33</xdr:row>
      <xdr:rowOff>97790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107967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542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91440</xdr:rowOff>
    </xdr:from>
    <xdr:to>
      <xdr:col>15</xdr:col>
      <xdr:colOff>149225</xdr:colOff>
      <xdr:row>33</xdr:row>
      <xdr:rowOff>21590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31767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534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152400</xdr:rowOff>
    </xdr:from>
    <xdr:to>
      <xdr:col>11</xdr:col>
      <xdr:colOff>60325</xdr:colOff>
      <xdr:row>33</xdr:row>
      <xdr:rowOff>82550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92727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129540</xdr:rowOff>
    </xdr:from>
    <xdr:to>
      <xdr:col>6</xdr:col>
      <xdr:colOff>171450</xdr:colOff>
      <xdr:row>33</xdr:row>
      <xdr:rowOff>59690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561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69867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538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学校給食費の全額公費負担による物件費の増額により、物件費に充当した一般財源は増加したため前年度と比較して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価高騰に伴い今後も増加傾向が見込まれる状況にあることから、施設の管理体制の見直し、指定管理者制度の導入、アウトソーシングの活用など行財政改革の取組を推進し、継続的に経費削減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66040</xdr:rowOff>
    </xdr:from>
    <xdr:to>
      <xdr:col>82</xdr:col>
      <xdr:colOff>107950</xdr:colOff>
      <xdr:row>21</xdr:row>
      <xdr:rowOff>130810</xdr:rowOff>
    </xdr:to>
    <xdr:cxnSp macro="">
      <xdr:nvCxnSpPr>
        <xdr:cNvPr id="122" name="直線コネクタ 121">
          <a:extLst>
            <a:ext uri="{FF2B5EF4-FFF2-40B4-BE49-F238E27FC236}">
              <a16:creationId xmlns="" xmlns:a16="http://schemas.microsoft.com/office/drawing/2014/main" id="{00000000-0008-0000-0400-00007A000000}"/>
            </a:ext>
          </a:extLst>
        </xdr:cNvPr>
        <xdr:cNvCxnSpPr/>
      </xdr:nvCxnSpPr>
      <xdr:spPr>
        <a:xfrm flipV="1">
          <a:off x="16510000" y="24663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102887</xdr:rowOff>
    </xdr:from>
    <xdr:ext cx="762000" cy="259045"/>
    <xdr:sp macro="" textlink="">
      <xdr:nvSpPr>
        <xdr:cNvPr id="123" name="物件費最小値テキスト">
          <a:extLst>
            <a:ext uri="{FF2B5EF4-FFF2-40B4-BE49-F238E27FC236}">
              <a16:creationId xmlns="" xmlns:a16="http://schemas.microsoft.com/office/drawing/2014/main" id="{00000000-0008-0000-0400-00007B000000}"/>
            </a:ext>
          </a:extLst>
        </xdr:cNvPr>
        <xdr:cNvSpPr txBox="1"/>
      </xdr:nvSpPr>
      <xdr:spPr>
        <a:xfrm>
          <a:off x="16598900" y="370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130810</xdr:rowOff>
    </xdr:from>
    <xdr:to>
      <xdr:col>82</xdr:col>
      <xdr:colOff>196850</xdr:colOff>
      <xdr:row>21</xdr:row>
      <xdr:rowOff>130810</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a:off x="16421100" y="373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152417</xdr:rowOff>
    </xdr:from>
    <xdr:ext cx="762000" cy="259045"/>
    <xdr:sp macro="" textlink="">
      <xdr:nvSpPr>
        <xdr:cNvPr id="125" name="物件費最大値テキスト">
          <a:extLst>
            <a:ext uri="{FF2B5EF4-FFF2-40B4-BE49-F238E27FC236}">
              <a16:creationId xmlns="" xmlns:a16="http://schemas.microsoft.com/office/drawing/2014/main" id="{00000000-0008-0000-0400-00007D000000}"/>
            </a:ext>
          </a:extLst>
        </xdr:cNvPr>
        <xdr:cNvSpPr txBox="1"/>
      </xdr:nvSpPr>
      <xdr:spPr>
        <a:xfrm>
          <a:off x="16598900" y="220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66040</xdr:rowOff>
    </xdr:from>
    <xdr:to>
      <xdr:col>82</xdr:col>
      <xdr:colOff>196850</xdr:colOff>
      <xdr:row>14</xdr:row>
      <xdr:rowOff>66040</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6421100" y="2466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17</xdr:row>
      <xdr:rowOff>92710</xdr:rowOff>
    </xdr:to>
    <xdr:cxnSp macro="">
      <xdr:nvCxnSpPr>
        <xdr:cNvPr id="127" name="直線コネクタ 126">
          <a:extLst>
            <a:ext uri="{FF2B5EF4-FFF2-40B4-BE49-F238E27FC236}">
              <a16:creationId xmlns="" xmlns:a16="http://schemas.microsoft.com/office/drawing/2014/main" id="{00000000-0008-0000-0400-00007F000000}"/>
            </a:ext>
          </a:extLst>
        </xdr:cNvPr>
        <xdr:cNvCxnSpPr/>
      </xdr:nvCxnSpPr>
      <xdr:spPr>
        <a:xfrm>
          <a:off x="15671800" y="28473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59707</xdr:rowOff>
    </xdr:from>
    <xdr:ext cx="762000" cy="259045"/>
    <xdr:sp macro="" textlink="">
      <xdr:nvSpPr>
        <xdr:cNvPr id="128" name="物件費平均値テキスト">
          <a:extLst>
            <a:ext uri="{FF2B5EF4-FFF2-40B4-BE49-F238E27FC236}">
              <a16:creationId xmlns="" xmlns:a16="http://schemas.microsoft.com/office/drawing/2014/main" id="{00000000-0008-0000-0400-000080000000}"/>
            </a:ext>
          </a:extLst>
        </xdr:cNvPr>
        <xdr:cNvSpPr txBox="1"/>
      </xdr:nvSpPr>
      <xdr:spPr>
        <a:xfrm>
          <a:off x="16598900" y="297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29" name="フローチャート: 判断 128">
          <a:extLst>
            <a:ext uri="{FF2B5EF4-FFF2-40B4-BE49-F238E27FC236}">
              <a16:creationId xmlns="" xmlns:a16="http://schemas.microsoft.com/office/drawing/2014/main" id="{00000000-0008-0000-0400-000081000000}"/>
            </a:ext>
          </a:extLst>
        </xdr:cNvPr>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20320</xdr:rowOff>
    </xdr:from>
    <xdr:to>
      <xdr:col>78</xdr:col>
      <xdr:colOff>69850</xdr:colOff>
      <xdr:row>16</xdr:row>
      <xdr:rowOff>104140</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a:off x="14782800" y="27635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32" name="テキスト ボックス 131">
          <a:extLst>
            <a:ext uri="{FF2B5EF4-FFF2-40B4-BE49-F238E27FC236}">
              <a16:creationId xmlns="" xmlns:a16="http://schemas.microsoft.com/office/drawing/2014/main" id="{00000000-0008-0000-0400-000084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20320</xdr:rowOff>
    </xdr:from>
    <xdr:to>
      <xdr:col>73</xdr:col>
      <xdr:colOff>180975</xdr:colOff>
      <xdr:row>16</xdr:row>
      <xdr:rowOff>58420</xdr:rowOff>
    </xdr:to>
    <xdr:cxnSp macro="">
      <xdr:nvCxnSpPr>
        <xdr:cNvPr id="133" name="直線コネクタ 132">
          <a:extLst>
            <a:ext uri="{FF2B5EF4-FFF2-40B4-BE49-F238E27FC236}">
              <a16:creationId xmlns="" xmlns:a16="http://schemas.microsoft.com/office/drawing/2014/main" id="{00000000-0008-0000-0400-000085000000}"/>
            </a:ext>
          </a:extLst>
        </xdr:cNvPr>
        <xdr:cNvCxnSpPr/>
      </xdr:nvCxnSpPr>
      <xdr:spPr>
        <a:xfrm flipV="1">
          <a:off x="13893800" y="2763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88900</xdr:rowOff>
    </xdr:to>
    <xdr:cxnSp macro="">
      <xdr:nvCxnSpPr>
        <xdr:cNvPr id="136" name="直線コネクタ 135">
          <a:extLst>
            <a:ext uri="{FF2B5EF4-FFF2-40B4-BE49-F238E27FC236}">
              <a16:creationId xmlns="" xmlns:a16="http://schemas.microsoft.com/office/drawing/2014/main" id="{00000000-0008-0000-0400-000088000000}"/>
            </a:ext>
          </a:extLst>
        </xdr:cNvPr>
        <xdr:cNvCxnSpPr/>
      </xdr:nvCxnSpPr>
      <xdr:spPr>
        <a:xfrm flipV="1">
          <a:off x="13004800" y="2801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26670</xdr:rowOff>
    </xdr:from>
    <xdr:to>
      <xdr:col>69</xdr:col>
      <xdr:colOff>142875</xdr:colOff>
      <xdr:row>17</xdr:row>
      <xdr:rowOff>128270</xdr:rowOff>
    </xdr:to>
    <xdr:sp macro="" textlink="">
      <xdr:nvSpPr>
        <xdr:cNvPr id="137" name="フローチャート: 判断 136">
          <a:extLst>
            <a:ext uri="{FF2B5EF4-FFF2-40B4-BE49-F238E27FC236}">
              <a16:creationId xmlns="" xmlns:a16="http://schemas.microsoft.com/office/drawing/2014/main" id="{00000000-0008-0000-0400-000089000000}"/>
            </a:ext>
          </a:extLst>
        </xdr:cNvPr>
        <xdr:cNvSpPr/>
      </xdr:nvSpPr>
      <xdr:spPr>
        <a:xfrm>
          <a:off x="13843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38" name="テキスト ボックス 137">
          <a:extLst>
            <a:ext uri="{FF2B5EF4-FFF2-40B4-BE49-F238E27FC236}">
              <a16:creationId xmlns="" xmlns:a16="http://schemas.microsoft.com/office/drawing/2014/main" id="{00000000-0008-0000-0400-00008A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39" name="フローチャート: 判断 138">
          <a:extLst>
            <a:ext uri="{FF2B5EF4-FFF2-40B4-BE49-F238E27FC236}">
              <a16:creationId xmlns="" xmlns:a16="http://schemas.microsoft.com/office/drawing/2014/main" id="{00000000-0008-0000-0400-00008B000000}"/>
            </a:ext>
          </a:extLst>
        </xdr:cNvPr>
        <xdr:cNvSpPr/>
      </xdr:nvSpPr>
      <xdr:spPr>
        <a:xfrm>
          <a:off x="12954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58437</xdr:rowOff>
    </xdr:from>
    <xdr:ext cx="762000" cy="259045"/>
    <xdr:sp macro="" textlink="">
      <xdr:nvSpPr>
        <xdr:cNvPr id="147" name="物件費該当値テキスト">
          <a:extLst>
            <a:ext uri="{FF2B5EF4-FFF2-40B4-BE49-F238E27FC236}">
              <a16:creationId xmlns="" xmlns:a16="http://schemas.microsoft.com/office/drawing/2014/main" id="{00000000-0008-0000-0400-000093000000}"/>
            </a:ext>
          </a:extLst>
        </xdr:cNvPr>
        <xdr:cNvSpPr txBox="1"/>
      </xdr:nvSpPr>
      <xdr:spPr>
        <a:xfrm>
          <a:off x="165989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9" name="テキスト ボックス 148">
          <a:extLst>
            <a:ext uri="{FF2B5EF4-FFF2-40B4-BE49-F238E27FC236}">
              <a16:creationId xmlns="" xmlns:a16="http://schemas.microsoft.com/office/drawing/2014/main" id="{00000000-0008-0000-0400-000095000000}"/>
            </a:ext>
          </a:extLst>
        </xdr:cNvPr>
        <xdr:cNvSpPr txBox="1"/>
      </xdr:nvSpPr>
      <xdr:spPr>
        <a:xfrm>
          <a:off x="15290800" y="256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140970</xdr:rowOff>
    </xdr:from>
    <xdr:to>
      <xdr:col>74</xdr:col>
      <xdr:colOff>31750</xdr:colOff>
      <xdr:row>16</xdr:row>
      <xdr:rowOff>71120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4732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81297</xdr:rowOff>
    </xdr:from>
    <xdr:ext cx="7620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4401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149877</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2623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物価高騰に直面する住民税非課税世帯や子育て世帯に対する給付金関連の扶助費や、障害者総合支援法に基づいて支出する扶助費が増加し、前年度と比較して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今後においても、高齢化社会の進展や障がい者福祉施策、児童福祉施策の課題に対応していく必要があることから、適正なサービス提供に努め適正な扶助費の管理に取り組んでいく。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4535</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flipV="1">
          <a:off x="4826000" y="9124043"/>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6" name="扶助費最小値テキスト">
          <a:extLst>
            <a:ext uri="{FF2B5EF4-FFF2-40B4-BE49-F238E27FC236}">
              <a16:creationId xmlns="" xmlns:a16="http://schemas.microsoft.com/office/drawing/2014/main" id="{00000000-0008-0000-0400-0000BA000000}"/>
            </a:ext>
          </a:extLst>
        </xdr:cNvPr>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8" name="扶助費最大値テキスト">
          <a:extLst>
            <a:ext uri="{FF2B5EF4-FFF2-40B4-BE49-F238E27FC236}">
              <a16:creationId xmlns="" xmlns:a16="http://schemas.microsoft.com/office/drawing/2014/main" id="{00000000-0008-0000-0400-0000BC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124278</xdr:rowOff>
    </xdr:from>
    <xdr:to>
      <xdr:col>24</xdr:col>
      <xdr:colOff>25400</xdr:colOff>
      <xdr:row>58</xdr:row>
      <xdr:rowOff>7257</xdr:rowOff>
    </xdr:to>
    <xdr:cxnSp macro="">
      <xdr:nvCxnSpPr>
        <xdr:cNvPr id="190" name="直線コネクタ 189">
          <a:extLst>
            <a:ext uri="{FF2B5EF4-FFF2-40B4-BE49-F238E27FC236}">
              <a16:creationId xmlns="" xmlns:a16="http://schemas.microsoft.com/office/drawing/2014/main" id="{00000000-0008-0000-0400-0000BE000000}"/>
            </a:ext>
          </a:extLst>
        </xdr:cNvPr>
        <xdr:cNvCxnSpPr/>
      </xdr:nvCxnSpPr>
      <xdr:spPr>
        <a:xfrm>
          <a:off x="3987800" y="98969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152599</xdr:rowOff>
    </xdr:from>
    <xdr:ext cx="762000" cy="259045"/>
    <xdr:sp macro="" textlink="">
      <xdr:nvSpPr>
        <xdr:cNvPr id="191" name="扶助費平均値テキスト">
          <a:extLst>
            <a:ext uri="{FF2B5EF4-FFF2-40B4-BE49-F238E27FC236}">
              <a16:creationId xmlns="" xmlns:a16="http://schemas.microsoft.com/office/drawing/2014/main" id="{00000000-0008-0000-0400-0000BF000000}"/>
            </a:ext>
          </a:extLst>
        </xdr:cNvPr>
        <xdr:cNvSpPr txBox="1"/>
      </xdr:nvSpPr>
      <xdr:spPr>
        <a:xfrm>
          <a:off x="4914900" y="9582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4775200" y="973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124278</xdr:rowOff>
    </xdr:to>
    <xdr:cxnSp macro="">
      <xdr:nvCxnSpPr>
        <xdr:cNvPr id="193" name="直線コネクタ 192">
          <a:extLst>
            <a:ext uri="{FF2B5EF4-FFF2-40B4-BE49-F238E27FC236}">
              <a16:creationId xmlns="" xmlns:a16="http://schemas.microsoft.com/office/drawing/2014/main" id="{00000000-0008-0000-0400-0000C1000000}"/>
            </a:ext>
          </a:extLst>
        </xdr:cNvPr>
        <xdr:cNvCxnSpPr/>
      </xdr:nvCxnSpPr>
      <xdr:spPr>
        <a:xfrm>
          <a:off x="3098800" y="98751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5" name="テキスト ボックス 194">
          <a:extLst>
            <a:ext uri="{FF2B5EF4-FFF2-40B4-BE49-F238E27FC236}">
              <a16:creationId xmlns="" xmlns:a16="http://schemas.microsoft.com/office/drawing/2014/main" id="{00000000-0008-0000-0400-0000C3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58</xdr:row>
      <xdr:rowOff>50800</xdr:rowOff>
    </xdr:to>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a:xfrm flipV="1">
          <a:off x="2209800" y="9875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155122</xdr:rowOff>
    </xdr:from>
    <xdr:to>
      <xdr:col>15</xdr:col>
      <xdr:colOff>149225</xdr:colOff>
      <xdr:row>56</xdr:row>
      <xdr:rowOff>85272</xdr:rowOff>
    </xdr:to>
    <xdr:sp macro="" textlink="">
      <xdr:nvSpPr>
        <xdr:cNvPr id="197" name="フローチャート: 判断 196">
          <a:extLst>
            <a:ext uri="{FF2B5EF4-FFF2-40B4-BE49-F238E27FC236}">
              <a16:creationId xmlns="" xmlns:a16="http://schemas.microsoft.com/office/drawing/2014/main" id="{00000000-0008-0000-0400-0000C5000000}"/>
            </a:ext>
          </a:extLst>
        </xdr:cNvPr>
        <xdr:cNvSpPr/>
      </xdr:nvSpPr>
      <xdr:spPr>
        <a:xfrm>
          <a:off x="3048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95449</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2717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58</xdr:row>
      <xdr:rowOff>50800</xdr:rowOff>
    </xdr:to>
    <xdr:cxnSp macro="">
      <xdr:nvCxnSpPr>
        <xdr:cNvPr id="199" name="直線コネクタ 198">
          <a:extLst>
            <a:ext uri="{FF2B5EF4-FFF2-40B4-BE49-F238E27FC236}">
              <a16:creationId xmlns="" xmlns:a16="http://schemas.microsoft.com/office/drawing/2014/main" id="{00000000-0008-0000-0400-0000C7000000}"/>
            </a:ext>
          </a:extLst>
        </xdr:cNvPr>
        <xdr:cNvCxnSpPr/>
      </xdr:nvCxnSpPr>
      <xdr:spPr>
        <a:xfrm>
          <a:off x="1320800" y="9973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127907</xdr:rowOff>
    </xdr:from>
    <xdr:to>
      <xdr:col>24</xdr:col>
      <xdr:colOff>76200</xdr:colOff>
      <xdr:row>58</xdr:row>
      <xdr:rowOff>58057</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47752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99984</xdr:rowOff>
    </xdr:from>
    <xdr:ext cx="762000" cy="259045"/>
    <xdr:sp macro="" textlink="">
      <xdr:nvSpPr>
        <xdr:cNvPr id="210" name="扶助費該当値テキスト">
          <a:extLst>
            <a:ext uri="{FF2B5EF4-FFF2-40B4-BE49-F238E27FC236}">
              <a16:creationId xmlns="" xmlns:a16="http://schemas.microsoft.com/office/drawing/2014/main" id="{00000000-0008-0000-0400-0000D2000000}"/>
            </a:ext>
          </a:extLst>
        </xdr:cNvPr>
        <xdr:cNvSpPr txBox="1"/>
      </xdr:nvSpPr>
      <xdr:spPr>
        <a:xfrm>
          <a:off x="4914900" y="987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73478</xdr:rowOff>
    </xdr:from>
    <xdr:to>
      <xdr:col>20</xdr:col>
      <xdr:colOff>38100</xdr:colOff>
      <xdr:row>58</xdr:row>
      <xdr:rowOff>3628</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937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159855</xdr:rowOff>
    </xdr:from>
    <xdr:ext cx="7366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3606800" y="993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除排雪経費が前年度と比較して減少したことに伴い、維持補修費は減少した一方、特定財源である交付金等が令和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年度に比べ減少したため、充当した一般財源が増加し、前年度と比較して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地域特性である除排雪経費により、類似団体平均よりも高い値で推移しており、毎年の降雪状況により事業費の増減が大きいものの、除排雪体制や出動の効率化等により経費の節減に努めていく。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62</xdr:row>
      <xdr:rowOff>0</xdr:rowOff>
    </xdr:to>
    <xdr:cxnSp macro="">
      <xdr:nvCxnSpPr>
        <xdr:cNvPr id="246" name="直線コネクタ 245">
          <a:extLst>
            <a:ext uri="{FF2B5EF4-FFF2-40B4-BE49-F238E27FC236}">
              <a16:creationId xmlns="" xmlns:a16="http://schemas.microsoft.com/office/drawing/2014/main" id="{00000000-0008-0000-0400-0000F6000000}"/>
            </a:ext>
          </a:extLst>
        </xdr:cNvPr>
        <xdr:cNvCxnSpPr/>
      </xdr:nvCxnSpPr>
      <xdr:spPr>
        <a:xfrm flipV="1">
          <a:off x="16510000" y="91694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a:extLst>
            <a:ext uri="{FF2B5EF4-FFF2-40B4-BE49-F238E27FC236}">
              <a16:creationId xmlns="" xmlns:a16="http://schemas.microsoft.com/office/drawing/2014/main" id="{00000000-0008-0000-0400-0000F7000000}"/>
            </a:ext>
          </a:extLst>
        </xdr:cNvPr>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9" name="その他最大値テキスト">
          <a:extLst>
            <a:ext uri="{FF2B5EF4-FFF2-40B4-BE49-F238E27FC236}">
              <a16:creationId xmlns="" xmlns:a16="http://schemas.microsoft.com/office/drawing/2014/main" id="{00000000-0008-0000-0400-0000F9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76200</xdr:rowOff>
    </xdr:to>
    <xdr:cxnSp macro="">
      <xdr:nvCxnSpPr>
        <xdr:cNvPr id="251" name="直線コネクタ 250">
          <a:extLst>
            <a:ext uri="{FF2B5EF4-FFF2-40B4-BE49-F238E27FC236}">
              <a16:creationId xmlns="" xmlns:a16="http://schemas.microsoft.com/office/drawing/2014/main" id="{00000000-0008-0000-0400-0000FB000000}"/>
            </a:ext>
          </a:extLst>
        </xdr:cNvPr>
        <xdr:cNvCxnSpPr/>
      </xdr:nvCxnSpPr>
      <xdr:spPr>
        <a:xfrm>
          <a:off x="15671800" y="102997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53" name="フローチャート: 判断 252">
          <a:extLst>
            <a:ext uri="{FF2B5EF4-FFF2-40B4-BE49-F238E27FC236}">
              <a16:creationId xmlns="" xmlns:a16="http://schemas.microsoft.com/office/drawing/2014/main" id="{00000000-0008-0000-0400-0000FD000000}"/>
            </a:ext>
          </a:extLst>
        </xdr:cNvPr>
        <xdr:cNvSpPr/>
      </xdr:nvSpPr>
      <xdr:spPr>
        <a:xfrm>
          <a:off x="164592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12700</xdr:rowOff>
    </xdr:to>
    <xdr:cxnSp macro="">
      <xdr:nvCxnSpPr>
        <xdr:cNvPr id="254" name="直線コネクタ 253">
          <a:extLst>
            <a:ext uri="{FF2B5EF4-FFF2-40B4-BE49-F238E27FC236}">
              <a16:creationId xmlns="" xmlns:a16="http://schemas.microsoft.com/office/drawing/2014/main" id="{00000000-0008-0000-0400-0000FE000000}"/>
            </a:ext>
          </a:extLst>
        </xdr:cNvPr>
        <xdr:cNvCxnSpPr/>
      </xdr:nvCxnSpPr>
      <xdr:spPr>
        <a:xfrm>
          <a:off x="14782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76200</xdr:rowOff>
    </xdr:to>
    <xdr:cxnSp macro="">
      <xdr:nvCxnSpPr>
        <xdr:cNvPr id="257" name="直線コネクタ 256">
          <a:extLst>
            <a:ext uri="{FF2B5EF4-FFF2-40B4-BE49-F238E27FC236}">
              <a16:creationId xmlns="" xmlns:a16="http://schemas.microsoft.com/office/drawing/2014/main" id="{00000000-0008-0000-0400-000001010000}"/>
            </a:ext>
          </a:extLst>
        </xdr:cNvPr>
        <xdr:cNvCxnSpPr/>
      </xdr:nvCxnSpPr>
      <xdr:spPr>
        <a:xfrm flipV="1">
          <a:off x="13893800" y="10287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58" name="フローチャート: 判断 257">
          <a:extLst>
            <a:ext uri="{FF2B5EF4-FFF2-40B4-BE49-F238E27FC236}">
              <a16:creationId xmlns="" xmlns:a16="http://schemas.microsoft.com/office/drawing/2014/main" id="{00000000-0008-0000-0400-00000201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62</xdr:row>
      <xdr:rowOff>38100</xdr:rowOff>
    </xdr:to>
    <xdr:cxnSp macro="">
      <xdr:nvCxnSpPr>
        <xdr:cNvPr id="260" name="直線コネクタ 259">
          <a:extLst>
            <a:ext uri="{FF2B5EF4-FFF2-40B4-BE49-F238E27FC236}">
              <a16:creationId xmlns="" xmlns:a16="http://schemas.microsoft.com/office/drawing/2014/main" id="{00000000-0008-0000-0400-000004010000}"/>
            </a:ext>
          </a:extLst>
        </xdr:cNvPr>
        <xdr:cNvCxnSpPr/>
      </xdr:nvCxnSpPr>
      <xdr:spPr>
        <a:xfrm flipV="1">
          <a:off x="13004800" y="103632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 xmlns:a16="http://schemas.microsoft.com/office/drawing/2014/main" id="{00000000-0008-0000-0400-000005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 xmlns:a16="http://schemas.microsoft.com/office/drawing/2014/main" id="{00000000-0008-0000-0400-000007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25400</xdr:rowOff>
    </xdr:from>
    <xdr:to>
      <xdr:col>82</xdr:col>
      <xdr:colOff>158750</xdr:colOff>
      <xdr:row>60</xdr:row>
      <xdr:rowOff>127000</xdr:rowOff>
    </xdr:to>
    <xdr:sp macro="" textlink="">
      <xdr:nvSpPr>
        <xdr:cNvPr id="270" name="楕円 269">
          <a:extLst>
            <a:ext uri="{FF2B5EF4-FFF2-40B4-BE49-F238E27FC236}">
              <a16:creationId xmlns="" xmlns:a16="http://schemas.microsoft.com/office/drawing/2014/main" id="{00000000-0008-0000-0400-00000E010000}"/>
            </a:ext>
          </a:extLst>
        </xdr:cNvPr>
        <xdr:cNvSpPr/>
      </xdr:nvSpPr>
      <xdr:spPr>
        <a:xfrm>
          <a:off x="164592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168927</xdr:rowOff>
    </xdr:from>
    <xdr:ext cx="762000" cy="259045"/>
    <xdr:sp macro="" textlink="">
      <xdr:nvSpPr>
        <xdr:cNvPr id="271" name="その他該当値テキスト">
          <a:extLst>
            <a:ext uri="{FF2B5EF4-FFF2-40B4-BE49-F238E27FC236}">
              <a16:creationId xmlns="" xmlns:a16="http://schemas.microsoft.com/office/drawing/2014/main" id="{00000000-0008-0000-0400-00000F010000}"/>
            </a:ext>
          </a:extLst>
        </xdr:cNvPr>
        <xdr:cNvSpPr txBox="1"/>
      </xdr:nvSpPr>
      <xdr:spPr>
        <a:xfrm>
          <a:off x="165989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3" name="テキスト ボックス 272">
          <a:extLst>
            <a:ext uri="{FF2B5EF4-FFF2-40B4-BE49-F238E27FC236}">
              <a16:creationId xmlns="" xmlns:a16="http://schemas.microsoft.com/office/drawing/2014/main" id="{00000000-0008-0000-0400-000011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25400</xdr:rowOff>
    </xdr:from>
    <xdr:to>
      <xdr:col>69</xdr:col>
      <xdr:colOff>142875</xdr:colOff>
      <xdr:row>60</xdr:row>
      <xdr:rowOff>127000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111777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158750</xdr:rowOff>
    </xdr:from>
    <xdr:to>
      <xdr:col>65</xdr:col>
      <xdr:colOff>53975</xdr:colOff>
      <xdr:row>62</xdr:row>
      <xdr:rowOff>88900</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2954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73677</xdr:rowOff>
    </xdr:from>
    <xdr:ext cx="7620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2623800" y="1070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公営事業会計や一部事務組合負担金への支出金・負担金に充当した一般財源が増加したため前年度と比較して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近年は概ね横ばいで推移しているため、引き続き経費削減に取り組んでいく。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33274</xdr:rowOff>
    </xdr:from>
    <xdr:to>
      <xdr:col>82</xdr:col>
      <xdr:colOff>107950</xdr:colOff>
      <xdr:row>41</xdr:row>
      <xdr:rowOff>170434</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flipV="1">
          <a:off x="16510000" y="569112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119651</xdr:rowOff>
    </xdr:from>
    <xdr:ext cx="762000" cy="259045"/>
    <xdr:sp macro="" textlink="">
      <xdr:nvSpPr>
        <xdr:cNvPr id="308" name="補助費等最大値テキスト">
          <a:extLst>
            <a:ext uri="{FF2B5EF4-FFF2-40B4-BE49-F238E27FC236}">
              <a16:creationId xmlns="" xmlns:a16="http://schemas.microsoft.com/office/drawing/2014/main" id="{00000000-0008-0000-0400-000034010000}"/>
            </a:ext>
          </a:extLst>
        </xdr:cNvPr>
        <xdr:cNvSpPr txBox="1"/>
      </xdr:nvSpPr>
      <xdr:spPr>
        <a:xfrm>
          <a:off x="16598900" y="543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33274</xdr:rowOff>
    </xdr:from>
    <xdr:to>
      <xdr:col>82</xdr:col>
      <xdr:colOff>196850</xdr:colOff>
      <xdr:row>33</xdr:row>
      <xdr:rowOff>33274</xdr:rowOff>
    </xdr:to>
    <xdr:cxnSp macro="">
      <xdr:nvCxnSpPr>
        <xdr:cNvPr id="309" name="直線コネクタ 308">
          <a:extLst>
            <a:ext uri="{FF2B5EF4-FFF2-40B4-BE49-F238E27FC236}">
              <a16:creationId xmlns="" xmlns:a16="http://schemas.microsoft.com/office/drawing/2014/main" id="{00000000-0008-0000-0400-000035010000}"/>
            </a:ext>
          </a:extLst>
        </xdr:cNvPr>
        <xdr:cNvCxnSpPr/>
      </xdr:nvCxnSpPr>
      <xdr:spPr>
        <a:xfrm>
          <a:off x="16421100" y="5691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94996</xdr:rowOff>
    </xdr:to>
    <xdr:cxnSp macro="">
      <xdr:nvCxnSpPr>
        <xdr:cNvPr id="310" name="直線コネクタ 309">
          <a:extLst>
            <a:ext uri="{FF2B5EF4-FFF2-40B4-BE49-F238E27FC236}">
              <a16:creationId xmlns="" xmlns:a16="http://schemas.microsoft.com/office/drawing/2014/main" id="{00000000-0008-0000-0400-000036010000}"/>
            </a:ext>
          </a:extLst>
        </xdr:cNvPr>
        <xdr:cNvCxnSpPr/>
      </xdr:nvCxnSpPr>
      <xdr:spPr>
        <a:xfrm>
          <a:off x="15671800" y="62214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31005</xdr:rowOff>
    </xdr:from>
    <xdr:ext cx="762000" cy="259045"/>
    <xdr:sp macro="" textlink="">
      <xdr:nvSpPr>
        <xdr:cNvPr id="311" name="補助費等平均値テキスト">
          <a:extLst>
            <a:ext uri="{FF2B5EF4-FFF2-40B4-BE49-F238E27FC236}">
              <a16:creationId xmlns="" xmlns:a16="http://schemas.microsoft.com/office/drawing/2014/main" id="{00000000-0008-0000-0400-000037010000}"/>
            </a:ext>
          </a:extLst>
        </xdr:cNvPr>
        <xdr:cNvSpPr txBox="1"/>
      </xdr:nvSpPr>
      <xdr:spPr>
        <a:xfrm>
          <a:off x="16598900" y="5860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12" name="フローチャート: 判断 311">
          <a:extLst>
            <a:ext uri="{FF2B5EF4-FFF2-40B4-BE49-F238E27FC236}">
              <a16:creationId xmlns="" xmlns:a16="http://schemas.microsoft.com/office/drawing/2014/main" id="{00000000-0008-0000-0400-000038010000}"/>
            </a:ext>
          </a:extLst>
        </xdr:cNvPr>
        <xdr:cNvSpPr/>
      </xdr:nvSpPr>
      <xdr:spPr>
        <a:xfrm>
          <a:off x="164592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36</xdr:row>
      <xdr:rowOff>49276</xdr:rowOff>
    </xdr:to>
    <xdr:cxnSp macro="">
      <xdr:nvCxnSpPr>
        <xdr:cNvPr id="313" name="直線コネクタ 312">
          <a:extLst>
            <a:ext uri="{FF2B5EF4-FFF2-40B4-BE49-F238E27FC236}">
              <a16:creationId xmlns="" xmlns:a16="http://schemas.microsoft.com/office/drawing/2014/main" id="{00000000-0008-0000-0400-000039010000}"/>
            </a:ext>
          </a:extLst>
        </xdr:cNvPr>
        <xdr:cNvCxnSpPr/>
      </xdr:nvCxnSpPr>
      <xdr:spPr>
        <a:xfrm>
          <a:off x="14782800" y="61483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5334</xdr:rowOff>
    </xdr:from>
    <xdr:to>
      <xdr:col>78</xdr:col>
      <xdr:colOff>120650</xdr:colOff>
      <xdr:row>35</xdr:row>
      <xdr:rowOff>106934</xdr:rowOff>
    </xdr:to>
    <xdr:sp macro="" textlink="">
      <xdr:nvSpPr>
        <xdr:cNvPr id="314" name="フローチャート: 判断 313">
          <a:extLst>
            <a:ext uri="{FF2B5EF4-FFF2-40B4-BE49-F238E27FC236}">
              <a16:creationId xmlns="" xmlns:a16="http://schemas.microsoft.com/office/drawing/2014/main" id="{00000000-0008-0000-0400-00003A010000}"/>
            </a:ext>
          </a:extLst>
        </xdr:cNvPr>
        <xdr:cNvSpPr/>
      </xdr:nvSpPr>
      <xdr:spPr>
        <a:xfrm>
          <a:off x="15621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15" name="テキスト ボックス 314">
          <a:extLst>
            <a:ext uri="{FF2B5EF4-FFF2-40B4-BE49-F238E27FC236}">
              <a16:creationId xmlns="" xmlns:a16="http://schemas.microsoft.com/office/drawing/2014/main" id="{00000000-0008-0000-0400-00003B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36</xdr:row>
      <xdr:rowOff>12700</xdr:rowOff>
    </xdr:to>
    <xdr:cxnSp macro="">
      <xdr:nvCxnSpPr>
        <xdr:cNvPr id="316" name="直線コネクタ 315">
          <a:extLst>
            <a:ext uri="{FF2B5EF4-FFF2-40B4-BE49-F238E27FC236}">
              <a16:creationId xmlns="" xmlns:a16="http://schemas.microsoft.com/office/drawing/2014/main" id="{00000000-0008-0000-0400-00003C010000}"/>
            </a:ext>
          </a:extLst>
        </xdr:cNvPr>
        <xdr:cNvCxnSpPr/>
      </xdr:nvCxnSpPr>
      <xdr:spPr>
        <a:xfrm flipV="1">
          <a:off x="13893800" y="6148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149352</xdr:rowOff>
    </xdr:from>
    <xdr:to>
      <xdr:col>74</xdr:col>
      <xdr:colOff>31750</xdr:colOff>
      <xdr:row>35</xdr:row>
      <xdr:rowOff>79502</xdr:rowOff>
    </xdr:to>
    <xdr:sp macro="" textlink="">
      <xdr:nvSpPr>
        <xdr:cNvPr id="317" name="フローチャート: 判断 316">
          <a:extLst>
            <a:ext uri="{FF2B5EF4-FFF2-40B4-BE49-F238E27FC236}">
              <a16:creationId xmlns="" xmlns:a16="http://schemas.microsoft.com/office/drawing/2014/main" id="{00000000-0008-0000-0400-00003D010000}"/>
            </a:ext>
          </a:extLst>
        </xdr:cNvPr>
        <xdr:cNvSpPr/>
      </xdr:nvSpPr>
      <xdr:spPr>
        <a:xfrm>
          <a:off x="14732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53848</xdr:rowOff>
    </xdr:from>
    <xdr:to>
      <xdr:col>69</xdr:col>
      <xdr:colOff>92075</xdr:colOff>
      <xdr:row>36</xdr:row>
      <xdr:rowOff>12700</xdr:rowOff>
    </xdr:to>
    <xdr:cxnSp macro="">
      <xdr:nvCxnSpPr>
        <xdr:cNvPr id="319" name="直線コネクタ 318">
          <a:extLst>
            <a:ext uri="{FF2B5EF4-FFF2-40B4-BE49-F238E27FC236}">
              <a16:creationId xmlns="" xmlns:a16="http://schemas.microsoft.com/office/drawing/2014/main" id="{00000000-0008-0000-0400-00003F010000}"/>
            </a:ext>
          </a:extLst>
        </xdr:cNvPr>
        <xdr:cNvCxnSpPr/>
      </xdr:nvCxnSpPr>
      <xdr:spPr>
        <a:xfrm>
          <a:off x="13004800" y="5883148"/>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14478</xdr:rowOff>
    </xdr:from>
    <xdr:to>
      <xdr:col>69</xdr:col>
      <xdr:colOff>142875</xdr:colOff>
      <xdr:row>35</xdr:row>
      <xdr:rowOff>116078</xdr:rowOff>
    </xdr:to>
    <xdr:sp macro="" textlink="">
      <xdr:nvSpPr>
        <xdr:cNvPr id="320" name="フローチャート: 判断 319">
          <a:extLst>
            <a:ext uri="{FF2B5EF4-FFF2-40B4-BE49-F238E27FC236}">
              <a16:creationId xmlns="" xmlns:a16="http://schemas.microsoft.com/office/drawing/2014/main" id="{00000000-0008-0000-0400-000040010000}"/>
            </a:ext>
          </a:extLst>
        </xdr:cNvPr>
        <xdr:cNvSpPr/>
      </xdr:nvSpPr>
      <xdr:spPr>
        <a:xfrm>
          <a:off x="13843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2" name="フローチャート: 判断 321">
          <a:extLst>
            <a:ext uri="{FF2B5EF4-FFF2-40B4-BE49-F238E27FC236}">
              <a16:creationId xmlns="" xmlns:a16="http://schemas.microsoft.com/office/drawing/2014/main" id="{00000000-0008-0000-0400-000042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9" name="楕円 328">
          <a:extLst>
            <a:ext uri="{FF2B5EF4-FFF2-40B4-BE49-F238E27FC236}">
              <a16:creationId xmlns="" xmlns:a16="http://schemas.microsoft.com/office/drawing/2014/main" id="{00000000-0008-0000-0400-000049010000}"/>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16273</xdr:rowOff>
    </xdr:from>
    <xdr:ext cx="762000" cy="259045"/>
    <xdr:sp macro="" textlink="">
      <xdr:nvSpPr>
        <xdr:cNvPr id="330" name="補助費等該当値テキスト">
          <a:extLst>
            <a:ext uri="{FF2B5EF4-FFF2-40B4-BE49-F238E27FC236}">
              <a16:creationId xmlns="" xmlns:a16="http://schemas.microsoft.com/office/drawing/2014/main" id="{00000000-0008-0000-0400-00004A010000}"/>
            </a:ext>
          </a:extLst>
        </xdr:cNvPr>
        <xdr:cNvSpPr txBox="1"/>
      </xdr:nvSpPr>
      <xdr:spPr>
        <a:xfrm>
          <a:off x="16598900" y="61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1" name="楕円 330">
          <a:extLst>
            <a:ext uri="{FF2B5EF4-FFF2-40B4-BE49-F238E27FC236}">
              <a16:creationId xmlns="" xmlns:a16="http://schemas.microsoft.com/office/drawing/2014/main" id="{00000000-0008-0000-0400-00004B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32" name="テキスト ボックス 331">
          <a:extLst>
            <a:ext uri="{FF2B5EF4-FFF2-40B4-BE49-F238E27FC236}">
              <a16:creationId xmlns="" xmlns:a16="http://schemas.microsoft.com/office/drawing/2014/main" id="{00000000-0008-0000-0400-00004C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33" name="楕円 332">
          <a:extLst>
            <a:ext uri="{FF2B5EF4-FFF2-40B4-BE49-F238E27FC236}">
              <a16:creationId xmlns="" xmlns:a16="http://schemas.microsoft.com/office/drawing/2014/main" id="{00000000-0008-0000-0400-00004D010000}"/>
            </a:ext>
          </a:extLst>
        </xdr:cNvPr>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11701</xdr:rowOff>
    </xdr:from>
    <xdr:ext cx="762000" cy="259045"/>
    <xdr:sp macro="" textlink="">
      <xdr:nvSpPr>
        <xdr:cNvPr id="334" name="テキスト ボックス 333">
          <a:extLst>
            <a:ext uri="{FF2B5EF4-FFF2-40B4-BE49-F238E27FC236}">
              <a16:creationId xmlns="" xmlns:a16="http://schemas.microsoft.com/office/drawing/2014/main" id="{00000000-0008-0000-0400-00004E010000}"/>
            </a:ext>
          </a:extLst>
        </xdr:cNvPr>
        <xdr:cNvSpPr txBox="1"/>
      </xdr:nvSpPr>
      <xdr:spPr>
        <a:xfrm>
          <a:off x="14401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5" name="楕円 334">
          <a:extLst>
            <a:ext uri="{FF2B5EF4-FFF2-40B4-BE49-F238E27FC236}">
              <a16:creationId xmlns="" xmlns:a16="http://schemas.microsoft.com/office/drawing/2014/main" id="{00000000-0008-0000-0400-00004F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48277</xdr:rowOff>
    </xdr:from>
    <xdr:ext cx="762000" cy="259045"/>
    <xdr:sp macro="" textlink="">
      <xdr:nvSpPr>
        <xdr:cNvPr id="336" name="テキスト ボックス 335">
          <a:extLst>
            <a:ext uri="{FF2B5EF4-FFF2-40B4-BE49-F238E27FC236}">
              <a16:creationId xmlns="" xmlns:a16="http://schemas.microsoft.com/office/drawing/2014/main" id="{00000000-0008-0000-0400-000050010000}"/>
            </a:ext>
          </a:extLst>
        </xdr:cNvPr>
        <xdr:cNvSpPr txBox="1"/>
      </xdr:nvSpPr>
      <xdr:spPr>
        <a:xfrm>
          <a:off x="13512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37" name="楕円 336">
          <a:extLst>
            <a:ext uri="{FF2B5EF4-FFF2-40B4-BE49-F238E27FC236}">
              <a16:creationId xmlns="" xmlns:a16="http://schemas.microsoft.com/office/drawing/2014/main" id="{00000000-0008-0000-0400-000051010000}"/>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8" name="テキスト ボックス 337">
          <a:extLst>
            <a:ext uri="{FF2B5EF4-FFF2-40B4-BE49-F238E27FC236}">
              <a16:creationId xmlns="" xmlns:a16="http://schemas.microsoft.com/office/drawing/2014/main" id="{00000000-0008-0000-0400-000052010000}"/>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国の経済対策に呼応した公共投資や小中学校の改築などの大規模事業の実施にあたり市債を発行してきたことから、公債費に係る経常収支比率は類似団体平均を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今後も合併特例債事業や臨時財政対策債に係る償還もあることから、中期財政見通しにより、可能な限り将来的な数値を把握し、適正な公債費の管理に努めていく。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54610</xdr:rowOff>
    </xdr:from>
    <xdr:to>
      <xdr:col>24</xdr:col>
      <xdr:colOff>25400</xdr:colOff>
      <xdr:row>80</xdr:row>
      <xdr:rowOff>157480</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flipV="1">
          <a:off x="4826000" y="12570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129557</xdr:rowOff>
    </xdr:from>
    <xdr:ext cx="762000" cy="259045"/>
    <xdr:sp macro="" textlink="">
      <xdr:nvSpPr>
        <xdr:cNvPr id="367" name="公債費最小値テキスト">
          <a:extLst>
            <a:ext uri="{FF2B5EF4-FFF2-40B4-BE49-F238E27FC236}">
              <a16:creationId xmlns="" xmlns:a16="http://schemas.microsoft.com/office/drawing/2014/main" id="{00000000-0008-0000-0400-00006F010000}"/>
            </a:ext>
          </a:extLst>
        </xdr:cNvPr>
        <xdr:cNvSpPr txBox="1"/>
      </xdr:nvSpPr>
      <xdr:spPr>
        <a:xfrm>
          <a:off x="4914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157480</xdr:rowOff>
    </xdr:from>
    <xdr:to>
      <xdr:col>24</xdr:col>
      <xdr:colOff>114300</xdr:colOff>
      <xdr:row>80</xdr:row>
      <xdr:rowOff>157480</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a:off x="4737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140987</xdr:rowOff>
    </xdr:from>
    <xdr:ext cx="762000" cy="259045"/>
    <xdr:sp macro="" textlink="">
      <xdr:nvSpPr>
        <xdr:cNvPr id="369" name="公債費最大値テキスト">
          <a:extLst>
            <a:ext uri="{FF2B5EF4-FFF2-40B4-BE49-F238E27FC236}">
              <a16:creationId xmlns="" xmlns:a16="http://schemas.microsoft.com/office/drawing/2014/main" id="{00000000-0008-0000-0400-000071010000}"/>
            </a:ext>
          </a:extLst>
        </xdr:cNvPr>
        <xdr:cNvSpPr txBox="1"/>
      </xdr:nvSpPr>
      <xdr:spPr>
        <a:xfrm>
          <a:off x="4914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54610</xdr:rowOff>
    </xdr:from>
    <xdr:to>
      <xdr:col>24</xdr:col>
      <xdr:colOff>114300</xdr:colOff>
      <xdr:row>73</xdr:row>
      <xdr:rowOff>54610</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a:off x="4737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81280</xdr:rowOff>
    </xdr:from>
    <xdr:to>
      <xdr:col>24</xdr:col>
      <xdr:colOff>25400</xdr:colOff>
      <xdr:row>78</xdr:row>
      <xdr:rowOff>119380</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flipV="1">
          <a:off x="3987800" y="134543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50816</xdr:rowOff>
    </xdr:from>
    <xdr:ext cx="762000" cy="259045"/>
    <xdr:sp macro="" textlink="">
      <xdr:nvSpPr>
        <xdr:cNvPr id="372" name="公債費平均値テキスト">
          <a:extLst>
            <a:ext uri="{FF2B5EF4-FFF2-40B4-BE49-F238E27FC236}">
              <a16:creationId xmlns="" xmlns:a16="http://schemas.microsoft.com/office/drawing/2014/main" id="{00000000-0008-0000-0400-000074010000}"/>
            </a:ext>
          </a:extLst>
        </xdr:cNvPr>
        <xdr:cNvSpPr txBox="1"/>
      </xdr:nvSpPr>
      <xdr:spPr>
        <a:xfrm>
          <a:off x="4914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4775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119380</xdr:rowOff>
    </xdr:from>
    <xdr:to>
      <xdr:col>19</xdr:col>
      <xdr:colOff>187325</xdr:colOff>
      <xdr:row>78</xdr:row>
      <xdr:rowOff>149861</xdr:rowOff>
    </xdr:to>
    <xdr:cxnSp macro="">
      <xdr:nvCxnSpPr>
        <xdr:cNvPr id="374" name="直線コネクタ 373">
          <a:extLst>
            <a:ext uri="{FF2B5EF4-FFF2-40B4-BE49-F238E27FC236}">
              <a16:creationId xmlns="" xmlns:a16="http://schemas.microsoft.com/office/drawing/2014/main" id="{00000000-0008-0000-0400-000076010000}"/>
            </a:ext>
          </a:extLst>
        </xdr:cNvPr>
        <xdr:cNvCxnSpPr/>
      </xdr:nvCxnSpPr>
      <xdr:spPr>
        <a:xfrm flipV="1">
          <a:off x="3098800" y="13492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5" name="フローチャート: 判断 374">
          <a:extLst>
            <a:ext uri="{FF2B5EF4-FFF2-40B4-BE49-F238E27FC236}">
              <a16:creationId xmlns="" xmlns:a16="http://schemas.microsoft.com/office/drawing/2014/main" id="{00000000-0008-0000-0400-000077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149861</xdr:rowOff>
    </xdr:from>
    <xdr:to>
      <xdr:col>15</xdr:col>
      <xdr:colOff>98425</xdr:colOff>
      <xdr:row>79</xdr:row>
      <xdr:rowOff>115570</xdr:rowOff>
    </xdr:to>
    <xdr:cxnSp macro="">
      <xdr:nvCxnSpPr>
        <xdr:cNvPr id="377" name="直線コネクタ 376">
          <a:extLst>
            <a:ext uri="{FF2B5EF4-FFF2-40B4-BE49-F238E27FC236}">
              <a16:creationId xmlns="" xmlns:a16="http://schemas.microsoft.com/office/drawing/2014/main" id="{00000000-0008-0000-0400-000079010000}"/>
            </a:ext>
          </a:extLst>
        </xdr:cNvPr>
        <xdr:cNvCxnSpPr/>
      </xdr:nvCxnSpPr>
      <xdr:spPr>
        <a:xfrm flipV="1">
          <a:off x="2209800" y="135229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11430</xdr:rowOff>
    </xdr:from>
    <xdr:to>
      <xdr:col>15</xdr:col>
      <xdr:colOff>149225</xdr:colOff>
      <xdr:row>77</xdr:row>
      <xdr:rowOff>113030</xdr:rowOff>
    </xdr:to>
    <xdr:sp macro="" textlink="">
      <xdr:nvSpPr>
        <xdr:cNvPr id="378" name="フローチャート: 判断 377">
          <a:extLst>
            <a:ext uri="{FF2B5EF4-FFF2-40B4-BE49-F238E27FC236}">
              <a16:creationId xmlns="" xmlns:a16="http://schemas.microsoft.com/office/drawing/2014/main" id="{00000000-0008-0000-0400-00007A010000}"/>
            </a:ext>
          </a:extLst>
        </xdr:cNvPr>
        <xdr:cNvSpPr/>
      </xdr:nvSpPr>
      <xdr:spPr>
        <a:xfrm>
          <a:off x="3048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123207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2717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115570</xdr:rowOff>
    </xdr:from>
    <xdr:to>
      <xdr:col>11</xdr:col>
      <xdr:colOff>9525</xdr:colOff>
      <xdr:row>80</xdr:row>
      <xdr:rowOff>20320</xdr:rowOff>
    </xdr:to>
    <xdr:cxnSp macro="">
      <xdr:nvCxnSpPr>
        <xdr:cNvPr id="380" name="直線コネクタ 379">
          <a:extLst>
            <a:ext uri="{FF2B5EF4-FFF2-40B4-BE49-F238E27FC236}">
              <a16:creationId xmlns="" xmlns:a16="http://schemas.microsoft.com/office/drawing/2014/main" id="{00000000-0008-0000-0400-00007C010000}"/>
            </a:ext>
          </a:extLst>
        </xdr:cNvPr>
        <xdr:cNvCxnSpPr/>
      </xdr:nvCxnSpPr>
      <xdr:spPr>
        <a:xfrm flipV="1">
          <a:off x="1320800" y="1366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72389</xdr:rowOff>
    </xdr:from>
    <xdr:to>
      <xdr:col>11</xdr:col>
      <xdr:colOff>60325</xdr:colOff>
      <xdr:row>78</xdr:row>
      <xdr:rowOff>2539</xdr:rowOff>
    </xdr:to>
    <xdr:sp macro="" textlink="">
      <xdr:nvSpPr>
        <xdr:cNvPr id="381" name="フローチャート: 判断 380">
          <a:extLst>
            <a:ext uri="{FF2B5EF4-FFF2-40B4-BE49-F238E27FC236}">
              <a16:creationId xmlns="" xmlns:a16="http://schemas.microsoft.com/office/drawing/2014/main" id="{00000000-0008-0000-0400-00007D010000}"/>
            </a:ext>
          </a:extLst>
        </xdr:cNvPr>
        <xdr:cNvSpPr/>
      </xdr:nvSpPr>
      <xdr:spPr>
        <a:xfrm>
          <a:off x="2159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12716</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828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3" name="フローチャート: 判断 382">
          <a:extLst>
            <a:ext uri="{FF2B5EF4-FFF2-40B4-BE49-F238E27FC236}">
              <a16:creationId xmlns="" xmlns:a16="http://schemas.microsoft.com/office/drawing/2014/main" id="{00000000-0008-0000-0400-00007F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90" name="楕円 389">
          <a:extLst>
            <a:ext uri="{FF2B5EF4-FFF2-40B4-BE49-F238E27FC236}">
              <a16:creationId xmlns="" xmlns:a16="http://schemas.microsoft.com/office/drawing/2014/main" id="{00000000-0008-0000-0400-000086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91" name="公債費該当値テキスト">
          <a:extLst>
            <a:ext uri="{FF2B5EF4-FFF2-40B4-BE49-F238E27FC236}">
              <a16:creationId xmlns="" xmlns:a16="http://schemas.microsoft.com/office/drawing/2014/main" id="{00000000-0008-0000-0400-000087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68580</xdr:rowOff>
    </xdr:from>
    <xdr:to>
      <xdr:col>20</xdr:col>
      <xdr:colOff>38100</xdr:colOff>
      <xdr:row>78</xdr:row>
      <xdr:rowOff>170180</xdr:rowOff>
    </xdr:to>
    <xdr:sp macro="" textlink="">
      <xdr:nvSpPr>
        <xdr:cNvPr id="392" name="楕円 391">
          <a:extLst>
            <a:ext uri="{FF2B5EF4-FFF2-40B4-BE49-F238E27FC236}">
              <a16:creationId xmlns="" xmlns:a16="http://schemas.microsoft.com/office/drawing/2014/main" id="{00000000-0008-0000-0400-000088010000}"/>
            </a:ext>
          </a:extLst>
        </xdr:cNvPr>
        <xdr:cNvSpPr/>
      </xdr:nvSpPr>
      <xdr:spPr>
        <a:xfrm>
          <a:off x="3937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154957</xdr:rowOff>
    </xdr:from>
    <xdr:ext cx="736600" cy="259045"/>
    <xdr:sp macro="" textlink="">
      <xdr:nvSpPr>
        <xdr:cNvPr id="393" name="テキスト ボックス 392">
          <a:extLst>
            <a:ext uri="{FF2B5EF4-FFF2-40B4-BE49-F238E27FC236}">
              <a16:creationId xmlns="" xmlns:a16="http://schemas.microsoft.com/office/drawing/2014/main" id="{00000000-0008-0000-0400-000089010000}"/>
            </a:ext>
          </a:extLst>
        </xdr:cNvPr>
        <xdr:cNvSpPr txBox="1"/>
      </xdr:nvSpPr>
      <xdr:spPr>
        <a:xfrm>
          <a:off x="3606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99061</xdr:rowOff>
    </xdr:from>
    <xdr:to>
      <xdr:col>15</xdr:col>
      <xdr:colOff>149225</xdr:colOff>
      <xdr:row>79</xdr:row>
      <xdr:rowOff>29211</xdr:rowOff>
    </xdr:to>
    <xdr:sp macro="" textlink="">
      <xdr:nvSpPr>
        <xdr:cNvPr id="394" name="楕円 393">
          <a:extLst>
            <a:ext uri="{FF2B5EF4-FFF2-40B4-BE49-F238E27FC236}">
              <a16:creationId xmlns="" xmlns:a16="http://schemas.microsoft.com/office/drawing/2014/main" id="{00000000-0008-0000-0400-00008A010000}"/>
            </a:ext>
          </a:extLst>
        </xdr:cNvPr>
        <xdr:cNvSpPr/>
      </xdr:nvSpPr>
      <xdr:spPr>
        <a:xfrm>
          <a:off x="3048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13988</xdr:rowOff>
    </xdr:from>
    <xdr:ext cx="7620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2717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64770</xdr:rowOff>
    </xdr:from>
    <xdr:to>
      <xdr:col>11</xdr:col>
      <xdr:colOff>60325</xdr:colOff>
      <xdr:row>79</xdr:row>
      <xdr:rowOff>166370</xdr:rowOff>
    </xdr:to>
    <xdr:sp macro="" textlink="">
      <xdr:nvSpPr>
        <xdr:cNvPr id="396" name="楕円 395">
          <a:extLst>
            <a:ext uri="{FF2B5EF4-FFF2-40B4-BE49-F238E27FC236}">
              <a16:creationId xmlns="" xmlns:a16="http://schemas.microsoft.com/office/drawing/2014/main" id="{00000000-0008-0000-0400-00008C010000}"/>
            </a:ext>
          </a:extLst>
        </xdr:cNvPr>
        <xdr:cNvSpPr/>
      </xdr:nvSpPr>
      <xdr:spPr>
        <a:xfrm>
          <a:off x="2159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151147</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1828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140970</xdr:rowOff>
    </xdr:from>
    <xdr:to>
      <xdr:col>6</xdr:col>
      <xdr:colOff>171450</xdr:colOff>
      <xdr:row>80</xdr:row>
      <xdr:rowOff>71120</xdr:rowOff>
    </xdr:to>
    <xdr:sp macro="" textlink="">
      <xdr:nvSpPr>
        <xdr:cNvPr id="398" name="楕円 397">
          <a:extLst>
            <a:ext uri="{FF2B5EF4-FFF2-40B4-BE49-F238E27FC236}">
              <a16:creationId xmlns="" xmlns:a16="http://schemas.microsoft.com/office/drawing/2014/main" id="{00000000-0008-0000-0400-00008E010000}"/>
            </a:ext>
          </a:extLst>
        </xdr:cNvPr>
        <xdr:cNvSpPr/>
      </xdr:nvSpPr>
      <xdr:spPr>
        <a:xfrm>
          <a:off x="1270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55897</xdr:rowOff>
    </xdr:from>
    <xdr:ext cx="762000" cy="259045"/>
    <xdr:sp macro="" textlink="">
      <xdr:nvSpPr>
        <xdr:cNvPr id="399" name="テキスト ボックス 398">
          <a:extLst>
            <a:ext uri="{FF2B5EF4-FFF2-40B4-BE49-F238E27FC236}">
              <a16:creationId xmlns="" xmlns:a16="http://schemas.microsoft.com/office/drawing/2014/main" id="{00000000-0008-0000-0400-00008F010000}"/>
            </a:ext>
          </a:extLst>
        </xdr:cNvPr>
        <xdr:cNvSpPr txBox="1"/>
      </xdr:nvSpPr>
      <xdr:spPr>
        <a:xfrm>
          <a:off x="939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定年延長に伴う退職手当の減少により、人件費は減少したものの、学校給食費の全額公費負担や物価高騰による物件費の増等により公債費以外の経費に充当した一般財源は増加し、前年度と比較し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　類似団体平均よりも低い数値で推移しているものの、他会計への支出金、繰出金は近年、全体的に上昇傾向にあることから、自主財源確保や業務内容の見直しなどにより、健全な運営を維持できるよう努め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16511</xdr:rowOff>
    </xdr:to>
    <xdr:cxnSp macro="">
      <xdr:nvCxnSpPr>
        <xdr:cNvPr id="427" name="直線コネクタ 426">
          <a:extLst>
            <a:ext uri="{FF2B5EF4-FFF2-40B4-BE49-F238E27FC236}">
              <a16:creationId xmlns="" xmlns:a16="http://schemas.microsoft.com/office/drawing/2014/main" id="{00000000-0008-0000-0400-0000AB010000}"/>
            </a:ext>
          </a:extLst>
        </xdr:cNvPr>
        <xdr:cNvCxnSpPr/>
      </xdr:nvCxnSpPr>
      <xdr:spPr>
        <a:xfrm flipV="1">
          <a:off x="16510000" y="12425680"/>
          <a:ext cx="0" cy="147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160038</xdr:rowOff>
    </xdr:from>
    <xdr:ext cx="762000" cy="259045"/>
    <xdr:sp macro="" textlink="">
      <xdr:nvSpPr>
        <xdr:cNvPr id="428" name="公債費以外最小値テキスト">
          <a:extLst>
            <a:ext uri="{FF2B5EF4-FFF2-40B4-BE49-F238E27FC236}">
              <a16:creationId xmlns="" xmlns:a16="http://schemas.microsoft.com/office/drawing/2014/main" id="{00000000-0008-0000-0400-0000AC010000}"/>
            </a:ext>
          </a:extLst>
        </xdr:cNvPr>
        <xdr:cNvSpPr txBox="1"/>
      </xdr:nvSpPr>
      <xdr:spPr>
        <a:xfrm>
          <a:off x="16598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16511</xdr:rowOff>
    </xdr:from>
    <xdr:to>
      <xdr:col>82</xdr:col>
      <xdr:colOff>196850</xdr:colOff>
      <xdr:row>81</xdr:row>
      <xdr:rowOff>16511</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6421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a:extLst>
            <a:ext uri="{FF2B5EF4-FFF2-40B4-BE49-F238E27FC236}">
              <a16:creationId xmlns="" xmlns:a16="http://schemas.microsoft.com/office/drawing/2014/main" id="{00000000-0008-0000-0400-0000AE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a:extLst>
            <a:ext uri="{FF2B5EF4-FFF2-40B4-BE49-F238E27FC236}">
              <a16:creationId xmlns="" xmlns:a16="http://schemas.microsoft.com/office/drawing/2014/main" id="{00000000-0008-0000-0400-0000AF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138430</xdr:rowOff>
    </xdr:from>
    <xdr:to>
      <xdr:col>82</xdr:col>
      <xdr:colOff>107950</xdr:colOff>
      <xdr:row>75</xdr:row>
      <xdr:rowOff>8890</xdr:rowOff>
    </xdr:to>
    <xdr:cxnSp macro="">
      <xdr:nvCxnSpPr>
        <xdr:cNvPr id="432" name="直線コネクタ 431">
          <a:extLst>
            <a:ext uri="{FF2B5EF4-FFF2-40B4-BE49-F238E27FC236}">
              <a16:creationId xmlns="" xmlns:a16="http://schemas.microsoft.com/office/drawing/2014/main" id="{00000000-0008-0000-0400-0000B0010000}"/>
            </a:ext>
          </a:extLst>
        </xdr:cNvPr>
        <xdr:cNvCxnSpPr/>
      </xdr:nvCxnSpPr>
      <xdr:spPr>
        <a:xfrm>
          <a:off x="15671800" y="1265428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166388</xdr:rowOff>
    </xdr:from>
    <xdr:ext cx="762000" cy="259045"/>
    <xdr:sp macro="" textlink="">
      <xdr:nvSpPr>
        <xdr:cNvPr id="433" name="公債費以外平均値テキスト">
          <a:extLst>
            <a:ext uri="{FF2B5EF4-FFF2-40B4-BE49-F238E27FC236}">
              <a16:creationId xmlns="" xmlns:a16="http://schemas.microsoft.com/office/drawing/2014/main" id="{00000000-0008-0000-0400-0000B1010000}"/>
            </a:ext>
          </a:extLst>
        </xdr:cNvPr>
        <xdr:cNvSpPr txBox="1"/>
      </xdr:nvSpPr>
      <xdr:spPr>
        <a:xfrm>
          <a:off x="16598900" y="130251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22861</xdr:rowOff>
    </xdr:from>
    <xdr:to>
      <xdr:col>82</xdr:col>
      <xdr:colOff>158750</xdr:colOff>
      <xdr:row>76</xdr:row>
      <xdr:rowOff>124461</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64592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66040</xdr:rowOff>
    </xdr:from>
    <xdr:to>
      <xdr:col>78</xdr:col>
      <xdr:colOff>69850</xdr:colOff>
      <xdr:row>73</xdr:row>
      <xdr:rowOff>138430</xdr:rowOff>
    </xdr:to>
    <xdr:cxnSp macro="">
      <xdr:nvCxnSpPr>
        <xdr:cNvPr id="435" name="直線コネクタ 434">
          <a:extLst>
            <a:ext uri="{FF2B5EF4-FFF2-40B4-BE49-F238E27FC236}">
              <a16:creationId xmlns="" xmlns:a16="http://schemas.microsoft.com/office/drawing/2014/main" id="{00000000-0008-0000-0400-0000B3010000}"/>
            </a:ext>
          </a:extLst>
        </xdr:cNvPr>
        <xdr:cNvCxnSpPr/>
      </xdr:nvCxnSpPr>
      <xdr:spPr>
        <a:xfrm>
          <a:off x="14782800" y="1241044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6" name="フローチャート: 判断 435">
          <a:extLst>
            <a:ext uri="{FF2B5EF4-FFF2-40B4-BE49-F238E27FC236}">
              <a16:creationId xmlns="" xmlns:a16="http://schemas.microsoft.com/office/drawing/2014/main" id="{00000000-0008-0000-0400-0000B4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66040</xdr:rowOff>
    </xdr:from>
    <xdr:to>
      <xdr:col>73</xdr:col>
      <xdr:colOff>180975</xdr:colOff>
      <xdr:row>73</xdr:row>
      <xdr:rowOff>153670</xdr:rowOff>
    </xdr:to>
    <xdr:cxnSp macro="">
      <xdr:nvCxnSpPr>
        <xdr:cNvPr id="438" name="直線コネクタ 437">
          <a:extLst>
            <a:ext uri="{FF2B5EF4-FFF2-40B4-BE49-F238E27FC236}">
              <a16:creationId xmlns="" xmlns:a16="http://schemas.microsoft.com/office/drawing/2014/main" id="{00000000-0008-0000-0400-0000B6010000}"/>
            </a:ext>
          </a:extLst>
        </xdr:cNvPr>
        <xdr:cNvCxnSpPr/>
      </xdr:nvCxnSpPr>
      <xdr:spPr>
        <a:xfrm flipV="1">
          <a:off x="13893800" y="124104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60960</xdr:rowOff>
    </xdr:from>
    <xdr:to>
      <xdr:col>74</xdr:col>
      <xdr:colOff>31750</xdr:colOff>
      <xdr:row>74</xdr:row>
      <xdr:rowOff>162560</xdr:rowOff>
    </xdr:to>
    <xdr:sp macro="" textlink="">
      <xdr:nvSpPr>
        <xdr:cNvPr id="439" name="フローチャート: 判断 438">
          <a:extLst>
            <a:ext uri="{FF2B5EF4-FFF2-40B4-BE49-F238E27FC236}">
              <a16:creationId xmlns="" xmlns:a16="http://schemas.microsoft.com/office/drawing/2014/main" id="{00000000-0008-0000-0400-0000B7010000}"/>
            </a:ext>
          </a:extLst>
        </xdr:cNvPr>
        <xdr:cNvSpPr/>
      </xdr:nvSpPr>
      <xdr:spPr>
        <a:xfrm>
          <a:off x="14732000" y="1274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147337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44018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77470</xdr:rowOff>
    </xdr:from>
    <xdr:to>
      <xdr:col>69</xdr:col>
      <xdr:colOff>92075</xdr:colOff>
      <xdr:row>73</xdr:row>
      <xdr:rowOff>153670</xdr:rowOff>
    </xdr:to>
    <xdr:cxnSp macro="">
      <xdr:nvCxnSpPr>
        <xdr:cNvPr id="441" name="直線コネクタ 440">
          <a:extLst>
            <a:ext uri="{FF2B5EF4-FFF2-40B4-BE49-F238E27FC236}">
              <a16:creationId xmlns="" xmlns:a16="http://schemas.microsoft.com/office/drawing/2014/main" id="{00000000-0008-0000-0400-0000B9010000}"/>
            </a:ext>
          </a:extLst>
        </xdr:cNvPr>
        <xdr:cNvCxnSpPr/>
      </xdr:nvCxnSpPr>
      <xdr:spPr>
        <a:xfrm>
          <a:off x="13004800" y="125933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44" name="フローチャート: 判断 443">
          <a:extLst>
            <a:ext uri="{FF2B5EF4-FFF2-40B4-BE49-F238E27FC236}">
              <a16:creationId xmlns="" xmlns:a16="http://schemas.microsoft.com/office/drawing/2014/main" id="{00000000-0008-0000-0400-0000BC010000}"/>
            </a:ext>
          </a:extLst>
        </xdr:cNvPr>
        <xdr:cNvSpPr/>
      </xdr:nvSpPr>
      <xdr:spPr>
        <a:xfrm>
          <a:off x="12954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33038</xdr:rowOff>
    </xdr:from>
    <xdr:ext cx="7620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2623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129540</xdr:rowOff>
    </xdr:from>
    <xdr:to>
      <xdr:col>82</xdr:col>
      <xdr:colOff>158750</xdr:colOff>
      <xdr:row>75</xdr:row>
      <xdr:rowOff>59690</xdr:rowOff>
    </xdr:to>
    <xdr:sp macro="" textlink="">
      <xdr:nvSpPr>
        <xdr:cNvPr id="451" name="楕円 450">
          <a:extLst>
            <a:ext uri="{FF2B5EF4-FFF2-40B4-BE49-F238E27FC236}">
              <a16:creationId xmlns="" xmlns:a16="http://schemas.microsoft.com/office/drawing/2014/main" id="{00000000-0008-0000-0400-0000C3010000}"/>
            </a:ext>
          </a:extLst>
        </xdr:cNvPr>
        <xdr:cNvSpPr/>
      </xdr:nvSpPr>
      <xdr:spPr>
        <a:xfrm>
          <a:off x="164592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146067</xdr:rowOff>
    </xdr:from>
    <xdr:ext cx="762000" cy="259045"/>
    <xdr:sp macro="" textlink="">
      <xdr:nvSpPr>
        <xdr:cNvPr id="452" name="公債費以外該当値テキスト">
          <a:extLst>
            <a:ext uri="{FF2B5EF4-FFF2-40B4-BE49-F238E27FC236}">
              <a16:creationId xmlns="" xmlns:a16="http://schemas.microsoft.com/office/drawing/2014/main" id="{00000000-0008-0000-0400-0000C4010000}"/>
            </a:ext>
          </a:extLst>
        </xdr:cNvPr>
        <xdr:cNvSpPr txBox="1"/>
      </xdr:nvSpPr>
      <xdr:spPr>
        <a:xfrm>
          <a:off x="165989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87630</xdr:rowOff>
    </xdr:from>
    <xdr:to>
      <xdr:col>78</xdr:col>
      <xdr:colOff>120650</xdr:colOff>
      <xdr:row>74</xdr:row>
      <xdr:rowOff>17780</xdr:rowOff>
    </xdr:to>
    <xdr:sp macro="" textlink="">
      <xdr:nvSpPr>
        <xdr:cNvPr id="453" name="楕円 452">
          <a:extLst>
            <a:ext uri="{FF2B5EF4-FFF2-40B4-BE49-F238E27FC236}">
              <a16:creationId xmlns="" xmlns:a16="http://schemas.microsoft.com/office/drawing/2014/main" id="{00000000-0008-0000-0400-0000C5010000}"/>
            </a:ext>
          </a:extLst>
        </xdr:cNvPr>
        <xdr:cNvSpPr/>
      </xdr:nvSpPr>
      <xdr:spPr>
        <a:xfrm>
          <a:off x="15621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27957</xdr:rowOff>
    </xdr:from>
    <xdr:ext cx="7366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5290800" y="1237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15240</xdr:rowOff>
    </xdr:from>
    <xdr:to>
      <xdr:col>74</xdr:col>
      <xdr:colOff>31750</xdr:colOff>
      <xdr:row>72</xdr:row>
      <xdr:rowOff>116840</xdr:rowOff>
    </xdr:to>
    <xdr:sp macro="" textlink="">
      <xdr:nvSpPr>
        <xdr:cNvPr id="455" name="楕円 454">
          <a:extLst>
            <a:ext uri="{FF2B5EF4-FFF2-40B4-BE49-F238E27FC236}">
              <a16:creationId xmlns="" xmlns:a16="http://schemas.microsoft.com/office/drawing/2014/main" id="{00000000-0008-0000-0400-0000C7010000}"/>
            </a:ext>
          </a:extLst>
        </xdr:cNvPr>
        <xdr:cNvSpPr/>
      </xdr:nvSpPr>
      <xdr:spPr>
        <a:xfrm>
          <a:off x="14732000" y="1235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70</xdr:row>
      <xdr:rowOff>127017</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4401800" y="1212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102870</xdr:rowOff>
    </xdr:from>
    <xdr:to>
      <xdr:col>69</xdr:col>
      <xdr:colOff>142875</xdr:colOff>
      <xdr:row>74</xdr:row>
      <xdr:rowOff>33020</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3843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43197</xdr:rowOff>
    </xdr:from>
    <xdr:ext cx="762000" cy="259045"/>
    <xdr:sp macro="" textlink="">
      <xdr:nvSpPr>
        <xdr:cNvPr id="458" name="テキスト ボックス 457">
          <a:extLst>
            <a:ext uri="{FF2B5EF4-FFF2-40B4-BE49-F238E27FC236}">
              <a16:creationId xmlns="" xmlns:a16="http://schemas.microsoft.com/office/drawing/2014/main" id="{00000000-0008-0000-0400-0000CA010000}"/>
            </a:ext>
          </a:extLst>
        </xdr:cNvPr>
        <xdr:cNvSpPr txBox="1"/>
      </xdr:nvSpPr>
      <xdr:spPr>
        <a:xfrm>
          <a:off x="13512800" y="1238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26670</xdr:rowOff>
    </xdr:from>
    <xdr:to>
      <xdr:col>65</xdr:col>
      <xdr:colOff>53975</xdr:colOff>
      <xdr:row>73</xdr:row>
      <xdr:rowOff>128270</xdr:rowOff>
    </xdr:to>
    <xdr:sp macro="" textlink="">
      <xdr:nvSpPr>
        <xdr:cNvPr id="459" name="楕円 458">
          <a:extLst>
            <a:ext uri="{FF2B5EF4-FFF2-40B4-BE49-F238E27FC236}">
              <a16:creationId xmlns="" xmlns:a16="http://schemas.microsoft.com/office/drawing/2014/main" id="{00000000-0008-0000-0400-0000CB010000}"/>
            </a:ext>
          </a:extLst>
        </xdr:cNvPr>
        <xdr:cNvSpPr/>
      </xdr:nvSpPr>
      <xdr:spPr>
        <a:xfrm>
          <a:off x="12954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138447</xdr:rowOff>
    </xdr:from>
    <xdr:ext cx="762000" cy="259045"/>
    <xdr:sp macro="" textlink="">
      <xdr:nvSpPr>
        <xdr:cNvPr id="460" name="テキスト ボックス 459">
          <a:extLst>
            <a:ext uri="{FF2B5EF4-FFF2-40B4-BE49-F238E27FC236}">
              <a16:creationId xmlns="" xmlns:a16="http://schemas.microsoft.com/office/drawing/2014/main" id="{00000000-0008-0000-0400-0000CC010000}"/>
            </a:ext>
          </a:extLst>
        </xdr:cNvPr>
        <xdr:cNvSpPr txBox="1"/>
      </xdr:nvSpPr>
      <xdr:spPr>
        <a:xfrm>
          <a:off x="12623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54915</xdr:rowOff>
    </xdr:from>
    <xdr:to>
      <xdr:col>29</xdr:col>
      <xdr:colOff>127000</xdr:colOff>
      <xdr:row>19</xdr:row>
      <xdr:rowOff>154965</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2159940"/>
          <a:ext cx="0" cy="13002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127042</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43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154965</xdr:rowOff>
    </xdr:from>
    <xdr:to>
      <xdr:col>30</xdr:col>
      <xdr:colOff>25400</xdr:colOff>
      <xdr:row>19</xdr:row>
      <xdr:rowOff>154965</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460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141292</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90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54915</xdr:rowOff>
    </xdr:from>
    <xdr:to>
      <xdr:col>30</xdr:col>
      <xdr:colOff>25400</xdr:colOff>
      <xdr:row>12</xdr:row>
      <xdr:rowOff>54915</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21599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104292</xdr:rowOff>
    </xdr:from>
    <xdr:to>
      <xdr:col>29</xdr:col>
      <xdr:colOff>127000</xdr:colOff>
      <xdr:row>17</xdr:row>
      <xdr:rowOff>128067</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3066567"/>
          <a:ext cx="647700" cy="23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90746</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7101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74219</xdr:rowOff>
    </xdr:from>
    <xdr:to>
      <xdr:col>29</xdr:col>
      <xdr:colOff>177800</xdr:colOff>
      <xdr:row>17</xdr:row>
      <xdr:rowOff>4369</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128067</xdr:rowOff>
    </xdr:from>
    <xdr:to>
      <xdr:col>26</xdr:col>
      <xdr:colOff>50800</xdr:colOff>
      <xdr:row>17</xdr:row>
      <xdr:rowOff>161061</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3090342"/>
          <a:ext cx="698500" cy="32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128968</xdr:rowOff>
    </xdr:from>
    <xdr:to>
      <xdr:col>26</xdr:col>
      <xdr:colOff>101600</xdr:colOff>
      <xdr:row>17</xdr:row>
      <xdr:rowOff>59118</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69295</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688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161061</xdr:rowOff>
    </xdr:from>
    <xdr:to>
      <xdr:col>22</xdr:col>
      <xdr:colOff>114300</xdr:colOff>
      <xdr:row>18</xdr:row>
      <xdr:rowOff>41846</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flipV="1">
          <a:off x="3606800" y="3123336"/>
          <a:ext cx="698500" cy="52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151714</xdr:rowOff>
    </xdr:from>
    <xdr:to>
      <xdr:col>22</xdr:col>
      <xdr:colOff>165100</xdr:colOff>
      <xdr:row>17</xdr:row>
      <xdr:rowOff>81864</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92041</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41846</xdr:rowOff>
    </xdr:from>
    <xdr:to>
      <xdr:col>18</xdr:col>
      <xdr:colOff>177800</xdr:colOff>
      <xdr:row>18</xdr:row>
      <xdr:rowOff>103721</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3175571"/>
          <a:ext cx="698500" cy="61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5334</xdr:rowOff>
    </xdr:from>
    <xdr:to>
      <xdr:col>19</xdr:col>
      <xdr:colOff>38100</xdr:colOff>
      <xdr:row>17</xdr:row>
      <xdr:rowOff>106934</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117111</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61493</xdr:rowOff>
    </xdr:from>
    <xdr:to>
      <xdr:col>15</xdr:col>
      <xdr:colOff>101600</xdr:colOff>
      <xdr:row>17</xdr:row>
      <xdr:rowOff>163093</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3023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1820</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7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53492</xdr:rowOff>
    </xdr:from>
    <xdr:to>
      <xdr:col>29</xdr:col>
      <xdr:colOff>177800</xdr:colOff>
      <xdr:row>17</xdr:row>
      <xdr:rowOff>155092</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3015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25569</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2987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77267</xdr:rowOff>
    </xdr:from>
    <xdr:to>
      <xdr:col>26</xdr:col>
      <xdr:colOff>101600</xdr:colOff>
      <xdr:row>18</xdr:row>
      <xdr:rowOff>7417</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3039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163644</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3125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110261</xdr:rowOff>
    </xdr:from>
    <xdr:to>
      <xdr:col>22</xdr:col>
      <xdr:colOff>165100</xdr:colOff>
      <xdr:row>18</xdr:row>
      <xdr:rowOff>40411</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3072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25188</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315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162496</xdr:rowOff>
    </xdr:from>
    <xdr:to>
      <xdr:col>19</xdr:col>
      <xdr:colOff>38100</xdr:colOff>
      <xdr:row>18</xdr:row>
      <xdr:rowOff>92646</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312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77424</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321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52921</xdr:rowOff>
    </xdr:from>
    <xdr:to>
      <xdr:col>15</xdr:col>
      <xdr:colOff>101600</xdr:colOff>
      <xdr:row>18</xdr:row>
      <xdr:rowOff>154521</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3186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139298</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327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182245</xdr:rowOff>
    </xdr:from>
    <xdr:to>
      <xdr:col>29</xdr:col>
      <xdr:colOff>127000</xdr:colOff>
      <xdr:row>37</xdr:row>
      <xdr:rowOff>230556</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flipV="1">
          <a:off x="5651500" y="6106795"/>
          <a:ext cx="0" cy="12484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202633</xdr:rowOff>
    </xdr:from>
    <xdr:ext cx="762000" cy="259045"/>
    <xdr:sp macro="" textlink="">
      <xdr:nvSpPr>
        <xdr:cNvPr id="107" name="人口1人当たり決算額の推移最小値テキスト445">
          <a:extLst>
            <a:ext uri="{FF2B5EF4-FFF2-40B4-BE49-F238E27FC236}">
              <a16:creationId xmlns="" xmlns:a16="http://schemas.microsoft.com/office/drawing/2014/main" id="{00000000-0008-0000-0500-00006B000000}"/>
            </a:ext>
          </a:extLst>
        </xdr:cNvPr>
        <xdr:cNvSpPr txBox="1"/>
      </xdr:nvSpPr>
      <xdr:spPr>
        <a:xfrm>
          <a:off x="5740400" y="732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230556</xdr:rowOff>
    </xdr:from>
    <xdr:to>
      <xdr:col>30</xdr:col>
      <xdr:colOff>25400</xdr:colOff>
      <xdr:row>37</xdr:row>
      <xdr:rowOff>230556</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73552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97172</xdr:rowOff>
    </xdr:from>
    <xdr:ext cx="762000" cy="259045"/>
    <xdr:sp macro="" textlink="">
      <xdr:nvSpPr>
        <xdr:cNvPr id="109" name="人口1人当たり決算額の推移最大値テキスト445">
          <a:extLst>
            <a:ext uri="{FF2B5EF4-FFF2-40B4-BE49-F238E27FC236}">
              <a16:creationId xmlns="" xmlns:a16="http://schemas.microsoft.com/office/drawing/2014/main" id="{00000000-0008-0000-0500-00006D000000}"/>
            </a:ext>
          </a:extLst>
        </xdr:cNvPr>
        <xdr:cNvSpPr txBox="1"/>
      </xdr:nvSpPr>
      <xdr:spPr>
        <a:xfrm>
          <a:off x="5740400" y="585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182245</xdr:rowOff>
    </xdr:from>
    <xdr:to>
      <xdr:col>30</xdr:col>
      <xdr:colOff>25400</xdr:colOff>
      <xdr:row>33</xdr:row>
      <xdr:rowOff>182245</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a:off x="5562600" y="61067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327863</xdr:rowOff>
    </xdr:from>
    <xdr:to>
      <xdr:col>29</xdr:col>
      <xdr:colOff>127000</xdr:colOff>
      <xdr:row>33</xdr:row>
      <xdr:rowOff>336093</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a:off x="5003800" y="6252413"/>
          <a:ext cx="647700" cy="8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78033</xdr:rowOff>
    </xdr:from>
    <xdr:ext cx="762000" cy="259045"/>
    <xdr:sp macro="" textlink="">
      <xdr:nvSpPr>
        <xdr:cNvPr id="112" name="人口1人当たり決算額の推移平均値テキスト445">
          <a:extLst>
            <a:ext uri="{FF2B5EF4-FFF2-40B4-BE49-F238E27FC236}">
              <a16:creationId xmlns="" xmlns:a16="http://schemas.microsoft.com/office/drawing/2014/main" id="{00000000-0008-0000-0500-000070000000}"/>
            </a:ext>
          </a:extLst>
        </xdr:cNvPr>
        <xdr:cNvSpPr txBox="1"/>
      </xdr:nvSpPr>
      <xdr:spPr>
        <a:xfrm>
          <a:off x="5740400" y="6688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105956</xdr:rowOff>
    </xdr:from>
    <xdr:to>
      <xdr:col>29</xdr:col>
      <xdr:colOff>177800</xdr:colOff>
      <xdr:row>35</xdr:row>
      <xdr:rowOff>207556</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56007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256387</xdr:rowOff>
    </xdr:from>
    <xdr:to>
      <xdr:col>26</xdr:col>
      <xdr:colOff>50800</xdr:colOff>
      <xdr:row>33</xdr:row>
      <xdr:rowOff>327863</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a:off x="4305300" y="6180937"/>
          <a:ext cx="698500" cy="71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105308</xdr:rowOff>
    </xdr:from>
    <xdr:to>
      <xdr:col>26</xdr:col>
      <xdr:colOff>101600</xdr:colOff>
      <xdr:row>35</xdr:row>
      <xdr:rowOff>206908</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9530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191685</xdr:rowOff>
    </xdr:from>
    <xdr:ext cx="7366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4622800" y="6802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203391</xdr:rowOff>
    </xdr:from>
    <xdr:to>
      <xdr:col>22</xdr:col>
      <xdr:colOff>114300</xdr:colOff>
      <xdr:row>33</xdr:row>
      <xdr:rowOff>256387</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3606800" y="6127941"/>
          <a:ext cx="698500" cy="52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122796</xdr:rowOff>
    </xdr:from>
    <xdr:to>
      <xdr:col>22</xdr:col>
      <xdr:colOff>165100</xdr:colOff>
      <xdr:row>35</xdr:row>
      <xdr:rowOff>224396</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2545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209173</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9243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135344</xdr:rowOff>
    </xdr:from>
    <xdr:to>
      <xdr:col>18</xdr:col>
      <xdr:colOff>177800</xdr:colOff>
      <xdr:row>33</xdr:row>
      <xdr:rowOff>203391</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a:off x="2908300" y="6059894"/>
          <a:ext cx="698500" cy="68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129578</xdr:rowOff>
    </xdr:from>
    <xdr:to>
      <xdr:col>19</xdr:col>
      <xdr:colOff>38100</xdr:colOff>
      <xdr:row>35</xdr:row>
      <xdr:rowOff>231178</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35560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215955</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2258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117463</xdr:rowOff>
    </xdr:from>
    <xdr:to>
      <xdr:col>15</xdr:col>
      <xdr:colOff>101600</xdr:colOff>
      <xdr:row>35</xdr:row>
      <xdr:rowOff>219063</xdr:rowOff>
    </xdr:to>
    <xdr:sp macro="" textlink="">
      <xdr:nvSpPr>
        <xdr:cNvPr id="123" name="フローチャート: 判断 122">
          <a:extLst>
            <a:ext uri="{FF2B5EF4-FFF2-40B4-BE49-F238E27FC236}">
              <a16:creationId xmlns="" xmlns:a16="http://schemas.microsoft.com/office/drawing/2014/main" id="{00000000-0008-0000-0500-00007B000000}"/>
            </a:ext>
          </a:extLst>
        </xdr:cNvPr>
        <xdr:cNvSpPr/>
      </xdr:nvSpPr>
      <xdr:spPr bwMode="auto">
        <a:xfrm>
          <a:off x="28575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203840</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25273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285293</xdr:rowOff>
    </xdr:from>
    <xdr:to>
      <xdr:col>29</xdr:col>
      <xdr:colOff>177800</xdr:colOff>
      <xdr:row>34</xdr:row>
      <xdr:rowOff>43993</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5600700" y="6209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130370</xdr:rowOff>
    </xdr:from>
    <xdr:ext cx="762000" cy="259045"/>
    <xdr:sp macro="" textlink="">
      <xdr:nvSpPr>
        <xdr:cNvPr id="131" name="人口1人当たり決算額の推移該当値テキスト445">
          <a:extLst>
            <a:ext uri="{FF2B5EF4-FFF2-40B4-BE49-F238E27FC236}">
              <a16:creationId xmlns="" xmlns:a16="http://schemas.microsoft.com/office/drawing/2014/main" id="{00000000-0008-0000-0500-000083000000}"/>
            </a:ext>
          </a:extLst>
        </xdr:cNvPr>
        <xdr:cNvSpPr txBox="1"/>
      </xdr:nvSpPr>
      <xdr:spPr>
        <a:xfrm>
          <a:off x="5740400" y="605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277063</xdr:rowOff>
    </xdr:from>
    <xdr:to>
      <xdr:col>26</xdr:col>
      <xdr:colOff>101600</xdr:colOff>
      <xdr:row>34</xdr:row>
      <xdr:rowOff>35763</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953000" y="620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45940</xdr:rowOff>
    </xdr:from>
    <xdr:ext cx="7366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4622800" y="5970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205587</xdr:rowOff>
    </xdr:from>
    <xdr:to>
      <xdr:col>22</xdr:col>
      <xdr:colOff>165100</xdr:colOff>
      <xdr:row>33</xdr:row>
      <xdr:rowOff>307187</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4254500" y="6130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145914</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924300" y="589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152591</xdr:rowOff>
    </xdr:from>
    <xdr:to>
      <xdr:col>19</xdr:col>
      <xdr:colOff>38100</xdr:colOff>
      <xdr:row>33</xdr:row>
      <xdr:rowOff>254191</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3556000" y="6077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92918</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3225800" y="5846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84544</xdr:rowOff>
    </xdr:from>
    <xdr:to>
      <xdr:col>15</xdr:col>
      <xdr:colOff>101600</xdr:colOff>
      <xdr:row>33</xdr:row>
      <xdr:rowOff>186144</xdr:rowOff>
    </xdr:to>
    <xdr:sp macro="" textlink="">
      <xdr:nvSpPr>
        <xdr:cNvPr id="138" name="楕円 137">
          <a:extLst>
            <a:ext uri="{FF2B5EF4-FFF2-40B4-BE49-F238E27FC236}">
              <a16:creationId xmlns="" xmlns:a16="http://schemas.microsoft.com/office/drawing/2014/main" id="{00000000-0008-0000-0500-00008A000000}"/>
            </a:ext>
          </a:extLst>
        </xdr:cNvPr>
        <xdr:cNvSpPr/>
      </xdr:nvSpPr>
      <xdr:spPr bwMode="auto">
        <a:xfrm>
          <a:off x="2857500" y="6009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24871</xdr:rowOff>
    </xdr:from>
    <xdr:ext cx="762000" cy="259045"/>
    <xdr:sp macro="" textlink="">
      <xdr:nvSpPr>
        <xdr:cNvPr id="139" name="テキスト ボックス 138">
          <a:extLst>
            <a:ext uri="{FF2B5EF4-FFF2-40B4-BE49-F238E27FC236}">
              <a16:creationId xmlns="" xmlns:a16="http://schemas.microsoft.com/office/drawing/2014/main" id="{00000000-0008-0000-0500-00008B000000}"/>
            </a:ext>
          </a:extLst>
        </xdr:cNvPr>
        <xdr:cNvSpPr txBox="1"/>
      </xdr:nvSpPr>
      <xdr:spPr>
        <a:xfrm>
          <a:off x="2527300" y="577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78239</xdr:rowOff>
    </xdr:from>
    <xdr:to>
      <xdr:col>24</xdr:col>
      <xdr:colOff>62865</xdr:colOff>
      <xdr:row>38</xdr:row>
      <xdr:rowOff>24388</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flipV="1">
          <a:off x="4633595" y="5221739"/>
          <a:ext cx="1270" cy="1317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28215</xdr:rowOff>
    </xdr:from>
    <xdr:ext cx="534377" cy="259045"/>
    <xdr:sp macro="" textlink="">
      <xdr:nvSpPr>
        <xdr:cNvPr id="59" name="人件費最小値テキスト">
          <a:extLst>
            <a:ext uri="{FF2B5EF4-FFF2-40B4-BE49-F238E27FC236}">
              <a16:creationId xmlns="" xmlns:a16="http://schemas.microsoft.com/office/drawing/2014/main" id="{00000000-0008-0000-0600-00003B000000}"/>
            </a:ext>
          </a:extLst>
        </xdr:cNvPr>
        <xdr:cNvSpPr txBox="1"/>
      </xdr:nvSpPr>
      <xdr:spPr>
        <a:xfrm>
          <a:off x="4686300" y="654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24388</xdr:rowOff>
    </xdr:from>
    <xdr:to>
      <xdr:col>24</xdr:col>
      <xdr:colOff>152400</xdr:colOff>
      <xdr:row>38</xdr:row>
      <xdr:rowOff>24388</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653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24916</xdr:rowOff>
    </xdr:from>
    <xdr:ext cx="534377" cy="259045"/>
    <xdr:sp macro="" textlink="">
      <xdr:nvSpPr>
        <xdr:cNvPr id="61" name="人件費最大値テキスト">
          <a:extLst>
            <a:ext uri="{FF2B5EF4-FFF2-40B4-BE49-F238E27FC236}">
              <a16:creationId xmlns="" xmlns:a16="http://schemas.microsoft.com/office/drawing/2014/main" id="{00000000-0008-0000-0600-00003D000000}"/>
            </a:ext>
          </a:extLst>
        </xdr:cNvPr>
        <xdr:cNvSpPr txBox="1"/>
      </xdr:nvSpPr>
      <xdr:spPr>
        <a:xfrm>
          <a:off x="4686300" y="499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78239</xdr:rowOff>
    </xdr:from>
    <xdr:to>
      <xdr:col>24</xdr:col>
      <xdr:colOff>152400</xdr:colOff>
      <xdr:row>30</xdr:row>
      <xdr:rowOff>78239</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4546600" y="5221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109623</xdr:rowOff>
    </xdr:from>
    <xdr:to>
      <xdr:col>24</xdr:col>
      <xdr:colOff>63500</xdr:colOff>
      <xdr:row>37</xdr:row>
      <xdr:rowOff>148844</xdr:rowOff>
    </xdr:to>
    <xdr:cxnSp macro="">
      <xdr:nvCxnSpPr>
        <xdr:cNvPr id="63" name="直線コネクタ 62">
          <a:extLst>
            <a:ext uri="{FF2B5EF4-FFF2-40B4-BE49-F238E27FC236}">
              <a16:creationId xmlns="" xmlns:a16="http://schemas.microsoft.com/office/drawing/2014/main" id="{00000000-0008-0000-0600-00003F000000}"/>
            </a:ext>
          </a:extLst>
        </xdr:cNvPr>
        <xdr:cNvCxnSpPr/>
      </xdr:nvCxnSpPr>
      <xdr:spPr>
        <a:xfrm>
          <a:off x="3797300" y="6453273"/>
          <a:ext cx="838200" cy="3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7731</xdr:rowOff>
    </xdr:from>
    <xdr:ext cx="534377" cy="259045"/>
    <xdr:sp macro="" textlink="">
      <xdr:nvSpPr>
        <xdr:cNvPr id="64" name="人件費平均値テキスト">
          <a:extLst>
            <a:ext uri="{FF2B5EF4-FFF2-40B4-BE49-F238E27FC236}">
              <a16:creationId xmlns="" xmlns:a16="http://schemas.microsoft.com/office/drawing/2014/main" id="{00000000-0008-0000-0600-000040000000}"/>
            </a:ext>
          </a:extLst>
        </xdr:cNvPr>
        <xdr:cNvSpPr txBox="1"/>
      </xdr:nvSpPr>
      <xdr:spPr>
        <a:xfrm>
          <a:off x="4686300" y="583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156304</xdr:rowOff>
    </xdr:from>
    <xdr:to>
      <xdr:col>24</xdr:col>
      <xdr:colOff>114300</xdr:colOff>
      <xdr:row>35</xdr:row>
      <xdr:rowOff>86454</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4584700" y="598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109623</xdr:rowOff>
    </xdr:from>
    <xdr:to>
      <xdr:col>19</xdr:col>
      <xdr:colOff>177800</xdr:colOff>
      <xdr:row>38</xdr:row>
      <xdr:rowOff>22885</xdr:rowOff>
    </xdr:to>
    <xdr:cxnSp macro="">
      <xdr:nvCxnSpPr>
        <xdr:cNvPr id="66" name="直線コネクタ 65">
          <a:extLst>
            <a:ext uri="{FF2B5EF4-FFF2-40B4-BE49-F238E27FC236}">
              <a16:creationId xmlns="" xmlns:a16="http://schemas.microsoft.com/office/drawing/2014/main" id="{00000000-0008-0000-0600-000042000000}"/>
            </a:ext>
          </a:extLst>
        </xdr:cNvPr>
        <xdr:cNvCxnSpPr/>
      </xdr:nvCxnSpPr>
      <xdr:spPr>
        <a:xfrm flipV="1">
          <a:off x="2908300" y="6453273"/>
          <a:ext cx="889000" cy="8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135567</xdr:rowOff>
    </xdr:from>
    <xdr:to>
      <xdr:col>20</xdr:col>
      <xdr:colOff>38100</xdr:colOff>
      <xdr:row>35</xdr:row>
      <xdr:rowOff>65717</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3746500" y="596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82244</xdr:rowOff>
    </xdr:from>
    <xdr:ext cx="534377" cy="259045"/>
    <xdr:sp macro="" textlink="">
      <xdr:nvSpPr>
        <xdr:cNvPr id="68" name="テキスト ボックス 67">
          <a:extLst>
            <a:ext uri="{FF2B5EF4-FFF2-40B4-BE49-F238E27FC236}">
              <a16:creationId xmlns="" xmlns:a16="http://schemas.microsoft.com/office/drawing/2014/main" id="{00000000-0008-0000-0600-000044000000}"/>
            </a:ext>
          </a:extLst>
        </xdr:cNvPr>
        <xdr:cNvSpPr txBox="1"/>
      </xdr:nvSpPr>
      <xdr:spPr>
        <a:xfrm>
          <a:off x="3530111" y="574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22885</xdr:rowOff>
    </xdr:from>
    <xdr:to>
      <xdr:col>15</xdr:col>
      <xdr:colOff>50800</xdr:colOff>
      <xdr:row>38</xdr:row>
      <xdr:rowOff>28568</xdr:rowOff>
    </xdr:to>
    <xdr:cxnSp macro="">
      <xdr:nvCxnSpPr>
        <xdr:cNvPr id="69" name="直線コネクタ 68">
          <a:extLst>
            <a:ext uri="{FF2B5EF4-FFF2-40B4-BE49-F238E27FC236}">
              <a16:creationId xmlns="" xmlns:a16="http://schemas.microsoft.com/office/drawing/2014/main" id="{00000000-0008-0000-0600-000045000000}"/>
            </a:ext>
          </a:extLst>
        </xdr:cNvPr>
        <xdr:cNvCxnSpPr/>
      </xdr:nvCxnSpPr>
      <xdr:spPr>
        <a:xfrm flipV="1">
          <a:off x="2019300" y="6537985"/>
          <a:ext cx="889000" cy="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156076</xdr:rowOff>
    </xdr:from>
    <xdr:to>
      <xdr:col>15</xdr:col>
      <xdr:colOff>101600</xdr:colOff>
      <xdr:row>35</xdr:row>
      <xdr:rowOff>86226</xdr:rowOff>
    </xdr:to>
    <xdr:sp macro="" textlink="">
      <xdr:nvSpPr>
        <xdr:cNvPr id="70" name="フローチャート: 判断 69">
          <a:extLst>
            <a:ext uri="{FF2B5EF4-FFF2-40B4-BE49-F238E27FC236}">
              <a16:creationId xmlns="" xmlns:a16="http://schemas.microsoft.com/office/drawing/2014/main" id="{00000000-0008-0000-0600-000046000000}"/>
            </a:ext>
          </a:extLst>
        </xdr:cNvPr>
        <xdr:cNvSpPr/>
      </xdr:nvSpPr>
      <xdr:spPr>
        <a:xfrm>
          <a:off x="2857500" y="59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102753</xdr:rowOff>
    </xdr:from>
    <xdr:ext cx="534377" cy="259045"/>
    <xdr:sp macro="" textlink="">
      <xdr:nvSpPr>
        <xdr:cNvPr id="71" name="テキスト ボックス 70">
          <a:extLst>
            <a:ext uri="{FF2B5EF4-FFF2-40B4-BE49-F238E27FC236}">
              <a16:creationId xmlns="" xmlns:a16="http://schemas.microsoft.com/office/drawing/2014/main" id="{00000000-0008-0000-0600-000047000000}"/>
            </a:ext>
          </a:extLst>
        </xdr:cNvPr>
        <xdr:cNvSpPr txBox="1"/>
      </xdr:nvSpPr>
      <xdr:spPr>
        <a:xfrm>
          <a:off x="2641111" y="576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28568</xdr:rowOff>
    </xdr:from>
    <xdr:to>
      <xdr:col>10</xdr:col>
      <xdr:colOff>114300</xdr:colOff>
      <xdr:row>39</xdr:row>
      <xdr:rowOff>54857</xdr:rowOff>
    </xdr:to>
    <xdr:cxnSp macro="">
      <xdr:nvCxnSpPr>
        <xdr:cNvPr id="72" name="直線コネクタ 71">
          <a:extLst>
            <a:ext uri="{FF2B5EF4-FFF2-40B4-BE49-F238E27FC236}">
              <a16:creationId xmlns="" xmlns:a16="http://schemas.microsoft.com/office/drawing/2014/main" id="{00000000-0008-0000-0600-000048000000}"/>
            </a:ext>
          </a:extLst>
        </xdr:cNvPr>
        <xdr:cNvCxnSpPr/>
      </xdr:nvCxnSpPr>
      <xdr:spPr>
        <a:xfrm flipV="1">
          <a:off x="1130300" y="6543668"/>
          <a:ext cx="889000" cy="19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6767</xdr:rowOff>
    </xdr:from>
    <xdr:to>
      <xdr:col>10</xdr:col>
      <xdr:colOff>165100</xdr:colOff>
      <xdr:row>35</xdr:row>
      <xdr:rowOff>108367</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9685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124894</xdr:rowOff>
    </xdr:from>
    <xdr:ext cx="534377"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1752111" y="578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143666</xdr:rowOff>
    </xdr:from>
    <xdr:to>
      <xdr:col>6</xdr:col>
      <xdr:colOff>38100</xdr:colOff>
      <xdr:row>36</xdr:row>
      <xdr:rowOff>73816</xdr:rowOff>
    </xdr:to>
    <xdr:sp macro="" textlink="">
      <xdr:nvSpPr>
        <xdr:cNvPr id="75" name="フローチャート: 判断 74">
          <a:extLst>
            <a:ext uri="{FF2B5EF4-FFF2-40B4-BE49-F238E27FC236}">
              <a16:creationId xmlns="" xmlns:a16="http://schemas.microsoft.com/office/drawing/2014/main" id="{00000000-0008-0000-0600-00004B000000}"/>
            </a:ext>
          </a:extLst>
        </xdr:cNvPr>
        <xdr:cNvSpPr/>
      </xdr:nvSpPr>
      <xdr:spPr>
        <a:xfrm>
          <a:off x="1079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90343</xdr:rowOff>
    </xdr:from>
    <xdr:ext cx="534377"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863111" y="591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98044</xdr:rowOff>
    </xdr:from>
    <xdr:to>
      <xdr:col>24</xdr:col>
      <xdr:colOff>114300</xdr:colOff>
      <xdr:row>38</xdr:row>
      <xdr:rowOff>28194</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4584700" y="644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12971</xdr:rowOff>
    </xdr:from>
    <xdr:ext cx="534377" cy="259045"/>
    <xdr:sp macro="" textlink="">
      <xdr:nvSpPr>
        <xdr:cNvPr id="83" name="人件費該当値テキスト">
          <a:extLst>
            <a:ext uri="{FF2B5EF4-FFF2-40B4-BE49-F238E27FC236}">
              <a16:creationId xmlns="" xmlns:a16="http://schemas.microsoft.com/office/drawing/2014/main" id="{00000000-0008-0000-0600-000053000000}"/>
            </a:ext>
          </a:extLst>
        </xdr:cNvPr>
        <xdr:cNvSpPr txBox="1"/>
      </xdr:nvSpPr>
      <xdr:spPr>
        <a:xfrm>
          <a:off x="4686300" y="635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58823</xdr:rowOff>
    </xdr:from>
    <xdr:to>
      <xdr:col>20</xdr:col>
      <xdr:colOff>38100</xdr:colOff>
      <xdr:row>37</xdr:row>
      <xdr:rowOff>160423</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3746500" y="640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151550</xdr:rowOff>
    </xdr:from>
    <xdr:ext cx="534377"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3530111" y="649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143535</xdr:rowOff>
    </xdr:from>
    <xdr:to>
      <xdr:col>15</xdr:col>
      <xdr:colOff>101600</xdr:colOff>
      <xdr:row>38</xdr:row>
      <xdr:rowOff>73685</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2857500" y="64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64812</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2641111" y="657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149218</xdr:rowOff>
    </xdr:from>
    <xdr:to>
      <xdr:col>10</xdr:col>
      <xdr:colOff>165100</xdr:colOff>
      <xdr:row>38</xdr:row>
      <xdr:rowOff>79367</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968500" y="649286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70495</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1752111" y="658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4057</xdr:rowOff>
    </xdr:from>
    <xdr:to>
      <xdr:col>6</xdr:col>
      <xdr:colOff>38100</xdr:colOff>
      <xdr:row>39</xdr:row>
      <xdr:rowOff>105657</xdr:rowOff>
    </xdr:to>
    <xdr:sp macro="" textlink="">
      <xdr:nvSpPr>
        <xdr:cNvPr id="90" name="楕円 89">
          <a:extLst>
            <a:ext uri="{FF2B5EF4-FFF2-40B4-BE49-F238E27FC236}">
              <a16:creationId xmlns="" xmlns:a16="http://schemas.microsoft.com/office/drawing/2014/main" id="{00000000-0008-0000-0600-00005A000000}"/>
            </a:ext>
          </a:extLst>
        </xdr:cNvPr>
        <xdr:cNvSpPr/>
      </xdr:nvSpPr>
      <xdr:spPr>
        <a:xfrm>
          <a:off x="1079500" y="66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96784</xdr:rowOff>
    </xdr:from>
    <xdr:ext cx="534377" cy="259045"/>
    <xdr:sp macro="" textlink="">
      <xdr:nvSpPr>
        <xdr:cNvPr id="91" name="テキスト ボックス 90">
          <a:extLst>
            <a:ext uri="{FF2B5EF4-FFF2-40B4-BE49-F238E27FC236}">
              <a16:creationId xmlns="" xmlns:a16="http://schemas.microsoft.com/office/drawing/2014/main" id="{00000000-0008-0000-0600-00005B000000}"/>
            </a:ext>
          </a:extLst>
        </xdr:cNvPr>
        <xdr:cNvSpPr txBox="1"/>
      </xdr:nvSpPr>
      <xdr:spPr>
        <a:xfrm>
          <a:off x="863111" y="678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140222</xdr:rowOff>
    </xdr:from>
    <xdr:to>
      <xdr:col>24</xdr:col>
      <xdr:colOff>62865</xdr:colOff>
      <xdr:row>58</xdr:row>
      <xdr:rowOff>114260</xdr:rowOff>
    </xdr:to>
    <xdr:cxnSp macro="">
      <xdr:nvCxnSpPr>
        <xdr:cNvPr id="118" name="直線コネクタ 117">
          <a:extLst>
            <a:ext uri="{FF2B5EF4-FFF2-40B4-BE49-F238E27FC236}">
              <a16:creationId xmlns="" xmlns:a16="http://schemas.microsoft.com/office/drawing/2014/main" id="{00000000-0008-0000-0600-000076000000}"/>
            </a:ext>
          </a:extLst>
        </xdr:cNvPr>
        <xdr:cNvCxnSpPr/>
      </xdr:nvCxnSpPr>
      <xdr:spPr>
        <a:xfrm flipV="1">
          <a:off x="4633595" y="8712722"/>
          <a:ext cx="1270" cy="134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118087</xdr:rowOff>
    </xdr:from>
    <xdr:ext cx="534377" cy="259045"/>
    <xdr:sp macro="" textlink="">
      <xdr:nvSpPr>
        <xdr:cNvPr id="119" name="物件費最小値テキスト">
          <a:extLst>
            <a:ext uri="{FF2B5EF4-FFF2-40B4-BE49-F238E27FC236}">
              <a16:creationId xmlns="" xmlns:a16="http://schemas.microsoft.com/office/drawing/2014/main" id="{00000000-0008-0000-0600-000077000000}"/>
            </a:ext>
          </a:extLst>
        </xdr:cNvPr>
        <xdr:cNvSpPr txBox="1"/>
      </xdr:nvSpPr>
      <xdr:spPr>
        <a:xfrm>
          <a:off x="4686300" y="1006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114260</xdr:rowOff>
    </xdr:from>
    <xdr:to>
      <xdr:col>24</xdr:col>
      <xdr:colOff>152400</xdr:colOff>
      <xdr:row>58</xdr:row>
      <xdr:rowOff>114260</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a:off x="4546600" y="1005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86899</xdr:rowOff>
    </xdr:from>
    <xdr:ext cx="534377" cy="259045"/>
    <xdr:sp macro="" textlink="">
      <xdr:nvSpPr>
        <xdr:cNvPr id="121" name="物件費最大値テキスト">
          <a:extLst>
            <a:ext uri="{FF2B5EF4-FFF2-40B4-BE49-F238E27FC236}">
              <a16:creationId xmlns="" xmlns:a16="http://schemas.microsoft.com/office/drawing/2014/main" id="{00000000-0008-0000-0600-000079000000}"/>
            </a:ext>
          </a:extLst>
        </xdr:cNvPr>
        <xdr:cNvSpPr txBox="1"/>
      </xdr:nvSpPr>
      <xdr:spPr>
        <a:xfrm>
          <a:off x="4686300" y="848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140222</xdr:rowOff>
    </xdr:from>
    <xdr:to>
      <xdr:col>24</xdr:col>
      <xdr:colOff>152400</xdr:colOff>
      <xdr:row>50</xdr:row>
      <xdr:rowOff>140222</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4546600" y="871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22918</xdr:rowOff>
    </xdr:from>
    <xdr:to>
      <xdr:col>24</xdr:col>
      <xdr:colOff>63500</xdr:colOff>
      <xdr:row>56</xdr:row>
      <xdr:rowOff>54595</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a:off x="3797300" y="9624118"/>
          <a:ext cx="8382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73372</xdr:rowOff>
    </xdr:from>
    <xdr:ext cx="534377" cy="259045"/>
    <xdr:sp macro="" textlink="">
      <xdr:nvSpPr>
        <xdr:cNvPr id="124" name="物件費平均値テキスト">
          <a:extLst>
            <a:ext uri="{FF2B5EF4-FFF2-40B4-BE49-F238E27FC236}">
              <a16:creationId xmlns="" xmlns:a16="http://schemas.microsoft.com/office/drawing/2014/main" id="{00000000-0008-0000-0600-00007C000000}"/>
            </a:ext>
          </a:extLst>
        </xdr:cNvPr>
        <xdr:cNvSpPr txBox="1"/>
      </xdr:nvSpPr>
      <xdr:spPr>
        <a:xfrm>
          <a:off x="4686300" y="9331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50495</xdr:rowOff>
    </xdr:from>
    <xdr:to>
      <xdr:col>24</xdr:col>
      <xdr:colOff>114300</xdr:colOff>
      <xdr:row>55</xdr:row>
      <xdr:rowOff>152095</xdr:rowOff>
    </xdr:to>
    <xdr:sp macro="" textlink="">
      <xdr:nvSpPr>
        <xdr:cNvPr id="125" name="フローチャート: 判断 124">
          <a:extLst>
            <a:ext uri="{FF2B5EF4-FFF2-40B4-BE49-F238E27FC236}">
              <a16:creationId xmlns="" xmlns:a16="http://schemas.microsoft.com/office/drawing/2014/main" id="{00000000-0008-0000-0600-00007D000000}"/>
            </a:ext>
          </a:extLst>
        </xdr:cNvPr>
        <xdr:cNvSpPr/>
      </xdr:nvSpPr>
      <xdr:spPr>
        <a:xfrm>
          <a:off x="4584700" y="948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22918</xdr:rowOff>
    </xdr:from>
    <xdr:to>
      <xdr:col>19</xdr:col>
      <xdr:colOff>177800</xdr:colOff>
      <xdr:row>56</xdr:row>
      <xdr:rowOff>46660</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2908300" y="9624118"/>
          <a:ext cx="889000" cy="2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51638</xdr:rowOff>
    </xdr:from>
    <xdr:to>
      <xdr:col>20</xdr:col>
      <xdr:colOff>38100</xdr:colOff>
      <xdr:row>54</xdr:row>
      <xdr:rowOff>153238</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3746500" y="930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169765</xdr:rowOff>
    </xdr:from>
    <xdr:ext cx="534377"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3530111" y="908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46660</xdr:rowOff>
    </xdr:from>
    <xdr:to>
      <xdr:col>15</xdr:col>
      <xdr:colOff>50800</xdr:colOff>
      <xdr:row>57</xdr:row>
      <xdr:rowOff>39704</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2019300" y="9647860"/>
          <a:ext cx="889000" cy="16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19732</xdr:rowOff>
    </xdr:from>
    <xdr:to>
      <xdr:col>15</xdr:col>
      <xdr:colOff>101600</xdr:colOff>
      <xdr:row>55</xdr:row>
      <xdr:rowOff>121332</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2857500" y="944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137859</xdr:rowOff>
    </xdr:from>
    <xdr:ext cx="534377"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2641111" y="922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39704</xdr:rowOff>
    </xdr:from>
    <xdr:to>
      <xdr:col>10</xdr:col>
      <xdr:colOff>114300</xdr:colOff>
      <xdr:row>57</xdr:row>
      <xdr:rowOff>119910</xdr:rowOff>
    </xdr:to>
    <xdr:cxnSp macro="">
      <xdr:nvCxnSpPr>
        <xdr:cNvPr id="132" name="直線コネクタ 131">
          <a:extLst>
            <a:ext uri="{FF2B5EF4-FFF2-40B4-BE49-F238E27FC236}">
              <a16:creationId xmlns="" xmlns:a16="http://schemas.microsoft.com/office/drawing/2014/main" id="{00000000-0008-0000-0600-000084000000}"/>
            </a:ext>
          </a:extLst>
        </xdr:cNvPr>
        <xdr:cNvCxnSpPr/>
      </xdr:nvCxnSpPr>
      <xdr:spPr>
        <a:xfrm flipV="1">
          <a:off x="1130300" y="9812354"/>
          <a:ext cx="889000" cy="8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81389</xdr:rowOff>
    </xdr:from>
    <xdr:to>
      <xdr:col>10</xdr:col>
      <xdr:colOff>165100</xdr:colOff>
      <xdr:row>57</xdr:row>
      <xdr:rowOff>11539</xdr:rowOff>
    </xdr:to>
    <xdr:sp macro="" textlink="">
      <xdr:nvSpPr>
        <xdr:cNvPr id="133" name="フローチャート: 判断 132">
          <a:extLst>
            <a:ext uri="{FF2B5EF4-FFF2-40B4-BE49-F238E27FC236}">
              <a16:creationId xmlns="" xmlns:a16="http://schemas.microsoft.com/office/drawing/2014/main" id="{00000000-0008-0000-0600-000085000000}"/>
            </a:ext>
          </a:extLst>
        </xdr:cNvPr>
        <xdr:cNvSpPr/>
      </xdr:nvSpPr>
      <xdr:spPr>
        <a:xfrm>
          <a:off x="1968500" y="968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28066</xdr:rowOff>
    </xdr:from>
    <xdr:ext cx="534377"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1752111" y="945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11699</xdr:rowOff>
    </xdr:from>
    <xdr:to>
      <xdr:col>6</xdr:col>
      <xdr:colOff>38100</xdr:colOff>
      <xdr:row>57</xdr:row>
      <xdr:rowOff>113299</xdr:rowOff>
    </xdr:to>
    <xdr:sp macro="" textlink="">
      <xdr:nvSpPr>
        <xdr:cNvPr id="135" name="フローチャート: 判断 134">
          <a:extLst>
            <a:ext uri="{FF2B5EF4-FFF2-40B4-BE49-F238E27FC236}">
              <a16:creationId xmlns="" xmlns:a16="http://schemas.microsoft.com/office/drawing/2014/main" id="{00000000-0008-0000-0600-000087000000}"/>
            </a:ext>
          </a:extLst>
        </xdr:cNvPr>
        <xdr:cNvSpPr/>
      </xdr:nvSpPr>
      <xdr:spPr>
        <a:xfrm>
          <a:off x="1079500" y="978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129826</xdr:rowOff>
    </xdr:from>
    <xdr:ext cx="534377"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863111" y="955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3795</xdr:rowOff>
    </xdr:from>
    <xdr:to>
      <xdr:col>24</xdr:col>
      <xdr:colOff>114300</xdr:colOff>
      <xdr:row>56</xdr:row>
      <xdr:rowOff>105395</xdr:rowOff>
    </xdr:to>
    <xdr:sp macro="" textlink="">
      <xdr:nvSpPr>
        <xdr:cNvPr id="142" name="楕円 141">
          <a:extLst>
            <a:ext uri="{FF2B5EF4-FFF2-40B4-BE49-F238E27FC236}">
              <a16:creationId xmlns="" xmlns:a16="http://schemas.microsoft.com/office/drawing/2014/main" id="{00000000-0008-0000-0600-00008E000000}"/>
            </a:ext>
          </a:extLst>
        </xdr:cNvPr>
        <xdr:cNvSpPr/>
      </xdr:nvSpPr>
      <xdr:spPr>
        <a:xfrm>
          <a:off x="4584700" y="960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153672</xdr:rowOff>
    </xdr:from>
    <xdr:ext cx="534377" cy="259045"/>
    <xdr:sp macro="" textlink="">
      <xdr:nvSpPr>
        <xdr:cNvPr id="143" name="物件費該当値テキスト">
          <a:extLst>
            <a:ext uri="{FF2B5EF4-FFF2-40B4-BE49-F238E27FC236}">
              <a16:creationId xmlns="" xmlns:a16="http://schemas.microsoft.com/office/drawing/2014/main" id="{00000000-0008-0000-0600-00008F000000}"/>
            </a:ext>
          </a:extLst>
        </xdr:cNvPr>
        <xdr:cNvSpPr txBox="1"/>
      </xdr:nvSpPr>
      <xdr:spPr>
        <a:xfrm>
          <a:off x="4686300" y="958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143568</xdr:rowOff>
    </xdr:from>
    <xdr:to>
      <xdr:col>20</xdr:col>
      <xdr:colOff>38100</xdr:colOff>
      <xdr:row>56</xdr:row>
      <xdr:rowOff>73718</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3746500" y="95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64845</xdr:rowOff>
    </xdr:from>
    <xdr:ext cx="534377" cy="259045"/>
    <xdr:sp macro="" textlink="">
      <xdr:nvSpPr>
        <xdr:cNvPr id="145" name="テキスト ボックス 144">
          <a:extLst>
            <a:ext uri="{FF2B5EF4-FFF2-40B4-BE49-F238E27FC236}">
              <a16:creationId xmlns="" xmlns:a16="http://schemas.microsoft.com/office/drawing/2014/main" id="{00000000-0008-0000-0600-000091000000}"/>
            </a:ext>
          </a:extLst>
        </xdr:cNvPr>
        <xdr:cNvSpPr txBox="1"/>
      </xdr:nvSpPr>
      <xdr:spPr>
        <a:xfrm>
          <a:off x="3530111" y="966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167310</xdr:rowOff>
    </xdr:from>
    <xdr:to>
      <xdr:col>15</xdr:col>
      <xdr:colOff>101600</xdr:colOff>
      <xdr:row>56</xdr:row>
      <xdr:rowOff>97460</xdr:rowOff>
    </xdr:to>
    <xdr:sp macro="" textlink="">
      <xdr:nvSpPr>
        <xdr:cNvPr id="146" name="楕円 145">
          <a:extLst>
            <a:ext uri="{FF2B5EF4-FFF2-40B4-BE49-F238E27FC236}">
              <a16:creationId xmlns="" xmlns:a16="http://schemas.microsoft.com/office/drawing/2014/main" id="{00000000-0008-0000-0600-000092000000}"/>
            </a:ext>
          </a:extLst>
        </xdr:cNvPr>
        <xdr:cNvSpPr/>
      </xdr:nvSpPr>
      <xdr:spPr>
        <a:xfrm>
          <a:off x="2857500" y="95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88587</xdr:rowOff>
    </xdr:from>
    <xdr:ext cx="534377" cy="259045"/>
    <xdr:sp macro="" textlink="">
      <xdr:nvSpPr>
        <xdr:cNvPr id="147" name="テキスト ボックス 146">
          <a:extLst>
            <a:ext uri="{FF2B5EF4-FFF2-40B4-BE49-F238E27FC236}">
              <a16:creationId xmlns="" xmlns:a16="http://schemas.microsoft.com/office/drawing/2014/main" id="{00000000-0008-0000-0600-000093000000}"/>
            </a:ext>
          </a:extLst>
        </xdr:cNvPr>
        <xdr:cNvSpPr txBox="1"/>
      </xdr:nvSpPr>
      <xdr:spPr>
        <a:xfrm>
          <a:off x="2641111" y="968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160354</xdr:rowOff>
    </xdr:from>
    <xdr:to>
      <xdr:col>10</xdr:col>
      <xdr:colOff>165100</xdr:colOff>
      <xdr:row>57</xdr:row>
      <xdr:rowOff>90504</xdr:rowOff>
    </xdr:to>
    <xdr:sp macro="" textlink="">
      <xdr:nvSpPr>
        <xdr:cNvPr id="148" name="楕円 147">
          <a:extLst>
            <a:ext uri="{FF2B5EF4-FFF2-40B4-BE49-F238E27FC236}">
              <a16:creationId xmlns="" xmlns:a16="http://schemas.microsoft.com/office/drawing/2014/main" id="{00000000-0008-0000-0600-000094000000}"/>
            </a:ext>
          </a:extLst>
        </xdr:cNvPr>
        <xdr:cNvSpPr/>
      </xdr:nvSpPr>
      <xdr:spPr>
        <a:xfrm>
          <a:off x="1968500" y="976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81631</xdr:rowOff>
    </xdr:from>
    <xdr:ext cx="534377" cy="259045"/>
    <xdr:sp macro="" textlink="">
      <xdr:nvSpPr>
        <xdr:cNvPr id="149" name="テキスト ボックス 148">
          <a:extLst>
            <a:ext uri="{FF2B5EF4-FFF2-40B4-BE49-F238E27FC236}">
              <a16:creationId xmlns="" xmlns:a16="http://schemas.microsoft.com/office/drawing/2014/main" id="{00000000-0008-0000-0600-000095000000}"/>
            </a:ext>
          </a:extLst>
        </xdr:cNvPr>
        <xdr:cNvSpPr txBox="1"/>
      </xdr:nvSpPr>
      <xdr:spPr>
        <a:xfrm>
          <a:off x="1752111" y="985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69110</xdr:rowOff>
    </xdr:from>
    <xdr:to>
      <xdr:col>6</xdr:col>
      <xdr:colOff>38100</xdr:colOff>
      <xdr:row>57</xdr:row>
      <xdr:rowOff>170710</xdr:rowOff>
    </xdr:to>
    <xdr:sp macro="" textlink="">
      <xdr:nvSpPr>
        <xdr:cNvPr id="150" name="楕円 149">
          <a:extLst>
            <a:ext uri="{FF2B5EF4-FFF2-40B4-BE49-F238E27FC236}">
              <a16:creationId xmlns="" xmlns:a16="http://schemas.microsoft.com/office/drawing/2014/main" id="{00000000-0008-0000-0600-000096000000}"/>
            </a:ext>
          </a:extLst>
        </xdr:cNvPr>
        <xdr:cNvSpPr/>
      </xdr:nvSpPr>
      <xdr:spPr>
        <a:xfrm>
          <a:off x="1079500" y="984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161837</xdr:rowOff>
    </xdr:from>
    <xdr:ext cx="534377" cy="259045"/>
    <xdr:sp macro="" textlink="">
      <xdr:nvSpPr>
        <xdr:cNvPr id="151" name="テキスト ボックス 150">
          <a:extLst>
            <a:ext uri="{FF2B5EF4-FFF2-40B4-BE49-F238E27FC236}">
              <a16:creationId xmlns="" xmlns:a16="http://schemas.microsoft.com/office/drawing/2014/main" id="{00000000-0008-0000-0600-000097000000}"/>
            </a:ext>
          </a:extLst>
        </xdr:cNvPr>
        <xdr:cNvSpPr txBox="1"/>
      </xdr:nvSpPr>
      <xdr:spPr>
        <a:xfrm>
          <a:off x="863111" y="993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 xmlns:a16="http://schemas.microsoft.com/office/drawing/2014/main" id="{00000000-0008-0000-06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a:extLst>
            <a:ext uri="{FF2B5EF4-FFF2-40B4-BE49-F238E27FC236}">
              <a16:creationId xmlns="" xmlns:a16="http://schemas.microsoft.com/office/drawing/2014/main" id="{00000000-0008-0000-0600-0000A3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a:extLst>
            <a:ext uri="{FF2B5EF4-FFF2-40B4-BE49-F238E27FC236}">
              <a16:creationId xmlns="" xmlns:a16="http://schemas.microsoft.com/office/drawing/2014/main" id="{00000000-0008-0000-0600-0000A5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a:extLst>
            <a:ext uri="{FF2B5EF4-FFF2-40B4-BE49-F238E27FC236}">
              <a16:creationId xmlns="" xmlns:a16="http://schemas.microsoft.com/office/drawing/2014/main" id="{00000000-0008-0000-0600-0000A7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 xmlns:a16="http://schemas.microsoft.com/office/drawing/2014/main" id="{00000000-0008-0000-06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a:extLst>
            <a:ext uri="{FF2B5EF4-FFF2-40B4-BE49-F238E27FC236}">
              <a16:creationId xmlns="" xmlns:a16="http://schemas.microsoft.com/office/drawing/2014/main" id="{00000000-0008-0000-0600-0000A9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74</xdr:row>
      <xdr:rowOff>115285</xdr:rowOff>
    </xdr:from>
    <xdr:to>
      <xdr:col>24</xdr:col>
      <xdr:colOff>62865</xdr:colOff>
      <xdr:row>78</xdr:row>
      <xdr:rowOff>126350</xdr:rowOff>
    </xdr:to>
    <xdr:cxnSp macro="">
      <xdr:nvCxnSpPr>
        <xdr:cNvPr id="173" name="直線コネクタ 172">
          <a:extLst>
            <a:ext uri="{FF2B5EF4-FFF2-40B4-BE49-F238E27FC236}">
              <a16:creationId xmlns="" xmlns:a16="http://schemas.microsoft.com/office/drawing/2014/main" id="{00000000-0008-0000-0600-0000AD000000}"/>
            </a:ext>
          </a:extLst>
        </xdr:cNvPr>
        <xdr:cNvCxnSpPr/>
      </xdr:nvCxnSpPr>
      <xdr:spPr>
        <a:xfrm flipV="1">
          <a:off x="4633595" y="12802585"/>
          <a:ext cx="1270" cy="69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130177</xdr:rowOff>
    </xdr:from>
    <xdr:ext cx="378565" cy="259045"/>
    <xdr:sp macro="" textlink="">
      <xdr:nvSpPr>
        <xdr:cNvPr id="174" name="維持補修費最小値テキスト">
          <a:extLst>
            <a:ext uri="{FF2B5EF4-FFF2-40B4-BE49-F238E27FC236}">
              <a16:creationId xmlns="" xmlns:a16="http://schemas.microsoft.com/office/drawing/2014/main" id="{00000000-0008-0000-0600-0000AE000000}"/>
            </a:ext>
          </a:extLst>
        </xdr:cNvPr>
        <xdr:cNvSpPr txBox="1"/>
      </xdr:nvSpPr>
      <xdr:spPr>
        <a:xfrm>
          <a:off x="4686300" y="13503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126350</xdr:rowOff>
    </xdr:from>
    <xdr:to>
      <xdr:col>24</xdr:col>
      <xdr:colOff>152400</xdr:colOff>
      <xdr:row>78</xdr:row>
      <xdr:rowOff>126350</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a:off x="4546600" y="1349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61962</xdr:rowOff>
    </xdr:from>
    <xdr:ext cx="534377" cy="259045"/>
    <xdr:sp macro="" textlink="">
      <xdr:nvSpPr>
        <xdr:cNvPr id="176" name="維持補修費最大値テキスト">
          <a:extLst>
            <a:ext uri="{FF2B5EF4-FFF2-40B4-BE49-F238E27FC236}">
              <a16:creationId xmlns="" xmlns:a16="http://schemas.microsoft.com/office/drawing/2014/main" id="{00000000-0008-0000-0600-0000B0000000}"/>
            </a:ext>
          </a:extLst>
        </xdr:cNvPr>
        <xdr:cNvSpPr txBox="1"/>
      </xdr:nvSpPr>
      <xdr:spPr>
        <a:xfrm>
          <a:off x="4686300" y="1257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74</xdr:row>
      <xdr:rowOff>115285</xdr:rowOff>
    </xdr:from>
    <xdr:to>
      <xdr:col>24</xdr:col>
      <xdr:colOff>152400</xdr:colOff>
      <xdr:row>74</xdr:row>
      <xdr:rowOff>115285</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4546600" y="1280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159314</xdr:rowOff>
    </xdr:from>
    <xdr:to>
      <xdr:col>24</xdr:col>
      <xdr:colOff>63500</xdr:colOff>
      <xdr:row>74</xdr:row>
      <xdr:rowOff>157805</xdr:rowOff>
    </xdr:to>
    <xdr:cxnSp macro="">
      <xdr:nvCxnSpPr>
        <xdr:cNvPr id="178" name="直線コネクタ 177">
          <a:extLst>
            <a:ext uri="{FF2B5EF4-FFF2-40B4-BE49-F238E27FC236}">
              <a16:creationId xmlns="" xmlns:a16="http://schemas.microsoft.com/office/drawing/2014/main" id="{00000000-0008-0000-0600-0000B2000000}"/>
            </a:ext>
          </a:extLst>
        </xdr:cNvPr>
        <xdr:cNvCxnSpPr/>
      </xdr:nvCxnSpPr>
      <xdr:spPr>
        <a:xfrm>
          <a:off x="3797300" y="12503714"/>
          <a:ext cx="838200" cy="34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17172</xdr:rowOff>
    </xdr:from>
    <xdr:ext cx="469744" cy="259045"/>
    <xdr:sp macro="" textlink="">
      <xdr:nvSpPr>
        <xdr:cNvPr id="179" name="維持補修費平均値テキスト">
          <a:extLst>
            <a:ext uri="{FF2B5EF4-FFF2-40B4-BE49-F238E27FC236}">
              <a16:creationId xmlns="" xmlns:a16="http://schemas.microsoft.com/office/drawing/2014/main" id="{00000000-0008-0000-0600-0000B3000000}"/>
            </a:ext>
          </a:extLst>
        </xdr:cNvPr>
        <xdr:cNvSpPr txBox="1"/>
      </xdr:nvSpPr>
      <xdr:spPr>
        <a:xfrm>
          <a:off x="4686300" y="13218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38745</xdr:rowOff>
    </xdr:from>
    <xdr:to>
      <xdr:col>24</xdr:col>
      <xdr:colOff>114300</xdr:colOff>
      <xdr:row>77</xdr:row>
      <xdr:rowOff>140345</xdr:rowOff>
    </xdr:to>
    <xdr:sp macro="" textlink="">
      <xdr:nvSpPr>
        <xdr:cNvPr id="180" name="フローチャート: 判断 179">
          <a:extLst>
            <a:ext uri="{FF2B5EF4-FFF2-40B4-BE49-F238E27FC236}">
              <a16:creationId xmlns="" xmlns:a16="http://schemas.microsoft.com/office/drawing/2014/main" id="{00000000-0008-0000-0600-0000B4000000}"/>
            </a:ext>
          </a:extLst>
        </xdr:cNvPr>
        <xdr:cNvSpPr/>
      </xdr:nvSpPr>
      <xdr:spPr>
        <a:xfrm>
          <a:off x="45847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70480</xdr:rowOff>
    </xdr:from>
    <xdr:to>
      <xdr:col>19</xdr:col>
      <xdr:colOff>177800</xdr:colOff>
      <xdr:row>72</xdr:row>
      <xdr:rowOff>159314</xdr:rowOff>
    </xdr:to>
    <xdr:cxnSp macro="">
      <xdr:nvCxnSpPr>
        <xdr:cNvPr id="181" name="直線コネクタ 180">
          <a:extLst>
            <a:ext uri="{FF2B5EF4-FFF2-40B4-BE49-F238E27FC236}">
              <a16:creationId xmlns="" xmlns:a16="http://schemas.microsoft.com/office/drawing/2014/main" id="{00000000-0008-0000-0600-0000B5000000}"/>
            </a:ext>
          </a:extLst>
        </xdr:cNvPr>
        <xdr:cNvCxnSpPr/>
      </xdr:nvCxnSpPr>
      <xdr:spPr>
        <a:xfrm>
          <a:off x="2908300" y="12414880"/>
          <a:ext cx="889000" cy="8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34905</xdr:rowOff>
    </xdr:from>
    <xdr:to>
      <xdr:col>20</xdr:col>
      <xdr:colOff>38100</xdr:colOff>
      <xdr:row>77</xdr:row>
      <xdr:rowOff>136505</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3746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127632</xdr:rowOff>
    </xdr:from>
    <xdr:ext cx="469744" cy="259045"/>
    <xdr:sp macro="" textlink="">
      <xdr:nvSpPr>
        <xdr:cNvPr id="183" name="テキスト ボックス 182">
          <a:extLst>
            <a:ext uri="{FF2B5EF4-FFF2-40B4-BE49-F238E27FC236}">
              <a16:creationId xmlns="" xmlns:a16="http://schemas.microsoft.com/office/drawing/2014/main" id="{00000000-0008-0000-0600-0000B7000000}"/>
            </a:ext>
          </a:extLst>
        </xdr:cNvPr>
        <xdr:cNvSpPr txBox="1"/>
      </xdr:nvSpPr>
      <xdr:spPr>
        <a:xfrm>
          <a:off x="3562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70480</xdr:rowOff>
    </xdr:from>
    <xdr:to>
      <xdr:col>15</xdr:col>
      <xdr:colOff>50800</xdr:colOff>
      <xdr:row>73</xdr:row>
      <xdr:rowOff>143952</xdr:rowOff>
    </xdr:to>
    <xdr:cxnSp macro="">
      <xdr:nvCxnSpPr>
        <xdr:cNvPr id="184" name="直線コネクタ 183">
          <a:extLst>
            <a:ext uri="{FF2B5EF4-FFF2-40B4-BE49-F238E27FC236}">
              <a16:creationId xmlns="" xmlns:a16="http://schemas.microsoft.com/office/drawing/2014/main" id="{00000000-0008-0000-0600-0000B8000000}"/>
            </a:ext>
          </a:extLst>
        </xdr:cNvPr>
        <xdr:cNvCxnSpPr/>
      </xdr:nvCxnSpPr>
      <xdr:spPr>
        <a:xfrm flipV="1">
          <a:off x="2019300" y="12414880"/>
          <a:ext cx="889000" cy="24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28093</xdr:rowOff>
    </xdr:from>
    <xdr:to>
      <xdr:col>15</xdr:col>
      <xdr:colOff>101600</xdr:colOff>
      <xdr:row>77</xdr:row>
      <xdr:rowOff>129693</xdr:rowOff>
    </xdr:to>
    <xdr:sp macro="" textlink="">
      <xdr:nvSpPr>
        <xdr:cNvPr id="185" name="フローチャート: 判断 184">
          <a:extLst>
            <a:ext uri="{FF2B5EF4-FFF2-40B4-BE49-F238E27FC236}">
              <a16:creationId xmlns="" xmlns:a16="http://schemas.microsoft.com/office/drawing/2014/main" id="{00000000-0008-0000-0600-0000B9000000}"/>
            </a:ext>
          </a:extLst>
        </xdr:cNvPr>
        <xdr:cNvSpPr/>
      </xdr:nvSpPr>
      <xdr:spPr>
        <a:xfrm>
          <a:off x="2857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120820</xdr:rowOff>
    </xdr:from>
    <xdr:ext cx="469744" cy="259045"/>
    <xdr:sp macro="" textlink="">
      <xdr:nvSpPr>
        <xdr:cNvPr id="186" name="テキスト ボックス 185">
          <a:extLst>
            <a:ext uri="{FF2B5EF4-FFF2-40B4-BE49-F238E27FC236}">
              <a16:creationId xmlns="" xmlns:a16="http://schemas.microsoft.com/office/drawing/2014/main" id="{00000000-0008-0000-0600-0000BA000000}"/>
            </a:ext>
          </a:extLst>
        </xdr:cNvPr>
        <xdr:cNvSpPr txBox="1"/>
      </xdr:nvSpPr>
      <xdr:spPr>
        <a:xfrm>
          <a:off x="2673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143952</xdr:rowOff>
    </xdr:from>
    <xdr:to>
      <xdr:col>10</xdr:col>
      <xdr:colOff>114300</xdr:colOff>
      <xdr:row>76</xdr:row>
      <xdr:rowOff>81773</xdr:rowOff>
    </xdr:to>
    <xdr:cxnSp macro="">
      <xdr:nvCxnSpPr>
        <xdr:cNvPr id="187" name="直線コネクタ 186">
          <a:extLst>
            <a:ext uri="{FF2B5EF4-FFF2-40B4-BE49-F238E27FC236}">
              <a16:creationId xmlns="" xmlns:a16="http://schemas.microsoft.com/office/drawing/2014/main" id="{00000000-0008-0000-0600-0000BB000000}"/>
            </a:ext>
          </a:extLst>
        </xdr:cNvPr>
        <xdr:cNvCxnSpPr/>
      </xdr:nvCxnSpPr>
      <xdr:spPr>
        <a:xfrm flipV="1">
          <a:off x="1130300" y="12659802"/>
          <a:ext cx="889000" cy="45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35911</xdr:rowOff>
    </xdr:from>
    <xdr:to>
      <xdr:col>10</xdr:col>
      <xdr:colOff>165100</xdr:colOff>
      <xdr:row>77</xdr:row>
      <xdr:rowOff>137511</xdr:rowOff>
    </xdr:to>
    <xdr:sp macro="" textlink="">
      <xdr:nvSpPr>
        <xdr:cNvPr id="188" name="フローチャート: 判断 187">
          <a:extLst>
            <a:ext uri="{FF2B5EF4-FFF2-40B4-BE49-F238E27FC236}">
              <a16:creationId xmlns="" xmlns:a16="http://schemas.microsoft.com/office/drawing/2014/main" id="{00000000-0008-0000-0600-0000BC000000}"/>
            </a:ext>
          </a:extLst>
        </xdr:cNvPr>
        <xdr:cNvSpPr/>
      </xdr:nvSpPr>
      <xdr:spPr>
        <a:xfrm>
          <a:off x="1968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128638</xdr:rowOff>
    </xdr:from>
    <xdr:ext cx="469744" cy="259045"/>
    <xdr:sp macro="" textlink="">
      <xdr:nvSpPr>
        <xdr:cNvPr id="189" name="テキスト ボックス 188">
          <a:extLst>
            <a:ext uri="{FF2B5EF4-FFF2-40B4-BE49-F238E27FC236}">
              <a16:creationId xmlns="" xmlns:a16="http://schemas.microsoft.com/office/drawing/2014/main" id="{00000000-0008-0000-0600-0000BD000000}"/>
            </a:ext>
          </a:extLst>
        </xdr:cNvPr>
        <xdr:cNvSpPr txBox="1"/>
      </xdr:nvSpPr>
      <xdr:spPr>
        <a:xfrm>
          <a:off x="1784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72944</xdr:rowOff>
    </xdr:from>
    <xdr:to>
      <xdr:col>6</xdr:col>
      <xdr:colOff>38100</xdr:colOff>
      <xdr:row>78</xdr:row>
      <xdr:rowOff>3094</xdr:rowOff>
    </xdr:to>
    <xdr:sp macro="" textlink="">
      <xdr:nvSpPr>
        <xdr:cNvPr id="190" name="フローチャート: 判断 189">
          <a:extLst>
            <a:ext uri="{FF2B5EF4-FFF2-40B4-BE49-F238E27FC236}">
              <a16:creationId xmlns="" xmlns:a16="http://schemas.microsoft.com/office/drawing/2014/main" id="{00000000-0008-0000-0600-0000BE000000}"/>
            </a:ext>
          </a:extLst>
        </xdr:cNvPr>
        <xdr:cNvSpPr/>
      </xdr:nvSpPr>
      <xdr:spPr>
        <a:xfrm>
          <a:off x="1079500" y="1327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165671</xdr:rowOff>
    </xdr:from>
    <xdr:ext cx="469744"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895428" y="1336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107005</xdr:rowOff>
    </xdr:from>
    <xdr:to>
      <xdr:col>24</xdr:col>
      <xdr:colOff>114300</xdr:colOff>
      <xdr:row>75</xdr:row>
      <xdr:rowOff>37155</xdr:rowOff>
    </xdr:to>
    <xdr:sp macro="" textlink="">
      <xdr:nvSpPr>
        <xdr:cNvPr id="197" name="楕円 196">
          <a:extLst>
            <a:ext uri="{FF2B5EF4-FFF2-40B4-BE49-F238E27FC236}">
              <a16:creationId xmlns="" xmlns:a16="http://schemas.microsoft.com/office/drawing/2014/main" id="{00000000-0008-0000-0600-0000C5000000}"/>
            </a:ext>
          </a:extLst>
        </xdr:cNvPr>
        <xdr:cNvSpPr/>
      </xdr:nvSpPr>
      <xdr:spPr>
        <a:xfrm>
          <a:off x="4584700" y="1279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21932</xdr:rowOff>
    </xdr:from>
    <xdr:ext cx="534377" cy="259045"/>
    <xdr:sp macro="" textlink="">
      <xdr:nvSpPr>
        <xdr:cNvPr id="198" name="維持補修費該当値テキスト">
          <a:extLst>
            <a:ext uri="{FF2B5EF4-FFF2-40B4-BE49-F238E27FC236}">
              <a16:creationId xmlns="" xmlns:a16="http://schemas.microsoft.com/office/drawing/2014/main" id="{00000000-0008-0000-0600-0000C6000000}"/>
            </a:ext>
          </a:extLst>
        </xdr:cNvPr>
        <xdr:cNvSpPr txBox="1"/>
      </xdr:nvSpPr>
      <xdr:spPr>
        <a:xfrm>
          <a:off x="4686300" y="127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108514</xdr:rowOff>
    </xdr:from>
    <xdr:to>
      <xdr:col>20</xdr:col>
      <xdr:colOff>38100</xdr:colOff>
      <xdr:row>73</xdr:row>
      <xdr:rowOff>38664</xdr:rowOff>
    </xdr:to>
    <xdr:sp macro="" textlink="">
      <xdr:nvSpPr>
        <xdr:cNvPr id="199" name="楕円 198">
          <a:extLst>
            <a:ext uri="{FF2B5EF4-FFF2-40B4-BE49-F238E27FC236}">
              <a16:creationId xmlns="" xmlns:a16="http://schemas.microsoft.com/office/drawing/2014/main" id="{00000000-0008-0000-0600-0000C7000000}"/>
            </a:ext>
          </a:extLst>
        </xdr:cNvPr>
        <xdr:cNvSpPr/>
      </xdr:nvSpPr>
      <xdr:spPr>
        <a:xfrm>
          <a:off x="3746500" y="124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55191</xdr:rowOff>
    </xdr:from>
    <xdr:ext cx="534377" cy="259045"/>
    <xdr:sp macro="" textlink="">
      <xdr:nvSpPr>
        <xdr:cNvPr id="200" name="テキスト ボックス 199">
          <a:extLst>
            <a:ext uri="{FF2B5EF4-FFF2-40B4-BE49-F238E27FC236}">
              <a16:creationId xmlns="" xmlns:a16="http://schemas.microsoft.com/office/drawing/2014/main" id="{00000000-0008-0000-0600-0000C8000000}"/>
            </a:ext>
          </a:extLst>
        </xdr:cNvPr>
        <xdr:cNvSpPr txBox="1"/>
      </xdr:nvSpPr>
      <xdr:spPr>
        <a:xfrm>
          <a:off x="3530111" y="1222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19680</xdr:rowOff>
    </xdr:from>
    <xdr:to>
      <xdr:col>15</xdr:col>
      <xdr:colOff>101600</xdr:colOff>
      <xdr:row>72</xdr:row>
      <xdr:rowOff>121280</xdr:rowOff>
    </xdr:to>
    <xdr:sp macro="" textlink="">
      <xdr:nvSpPr>
        <xdr:cNvPr id="201" name="楕円 200">
          <a:extLst>
            <a:ext uri="{FF2B5EF4-FFF2-40B4-BE49-F238E27FC236}">
              <a16:creationId xmlns="" xmlns:a16="http://schemas.microsoft.com/office/drawing/2014/main" id="{00000000-0008-0000-0600-0000C9000000}"/>
            </a:ext>
          </a:extLst>
        </xdr:cNvPr>
        <xdr:cNvSpPr/>
      </xdr:nvSpPr>
      <xdr:spPr>
        <a:xfrm>
          <a:off x="2857500" y="123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137807</xdr:rowOff>
    </xdr:from>
    <xdr:ext cx="534377" cy="259045"/>
    <xdr:sp macro="" textlink="">
      <xdr:nvSpPr>
        <xdr:cNvPr id="202" name="テキスト ボックス 201">
          <a:extLst>
            <a:ext uri="{FF2B5EF4-FFF2-40B4-BE49-F238E27FC236}">
              <a16:creationId xmlns="" xmlns:a16="http://schemas.microsoft.com/office/drawing/2014/main" id="{00000000-0008-0000-0600-0000CA000000}"/>
            </a:ext>
          </a:extLst>
        </xdr:cNvPr>
        <xdr:cNvSpPr txBox="1"/>
      </xdr:nvSpPr>
      <xdr:spPr>
        <a:xfrm>
          <a:off x="2641111" y="1213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93152</xdr:rowOff>
    </xdr:from>
    <xdr:to>
      <xdr:col>10</xdr:col>
      <xdr:colOff>165100</xdr:colOff>
      <xdr:row>74</xdr:row>
      <xdr:rowOff>23302</xdr:rowOff>
    </xdr:to>
    <xdr:sp macro="" textlink="">
      <xdr:nvSpPr>
        <xdr:cNvPr id="203" name="楕円 202">
          <a:extLst>
            <a:ext uri="{FF2B5EF4-FFF2-40B4-BE49-F238E27FC236}">
              <a16:creationId xmlns="" xmlns:a16="http://schemas.microsoft.com/office/drawing/2014/main" id="{00000000-0008-0000-0600-0000CB000000}"/>
            </a:ext>
          </a:extLst>
        </xdr:cNvPr>
        <xdr:cNvSpPr/>
      </xdr:nvSpPr>
      <xdr:spPr>
        <a:xfrm>
          <a:off x="1968500" y="1260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39829</xdr:rowOff>
    </xdr:from>
    <xdr:ext cx="534377" cy="259045"/>
    <xdr:sp macro="" textlink="">
      <xdr:nvSpPr>
        <xdr:cNvPr id="204" name="テキスト ボックス 203">
          <a:extLst>
            <a:ext uri="{FF2B5EF4-FFF2-40B4-BE49-F238E27FC236}">
              <a16:creationId xmlns="" xmlns:a16="http://schemas.microsoft.com/office/drawing/2014/main" id="{00000000-0008-0000-0600-0000CC000000}"/>
            </a:ext>
          </a:extLst>
        </xdr:cNvPr>
        <xdr:cNvSpPr txBox="1"/>
      </xdr:nvSpPr>
      <xdr:spPr>
        <a:xfrm>
          <a:off x="1752111" y="1238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30973</xdr:rowOff>
    </xdr:from>
    <xdr:to>
      <xdr:col>6</xdr:col>
      <xdr:colOff>38100</xdr:colOff>
      <xdr:row>76</xdr:row>
      <xdr:rowOff>132573</xdr:rowOff>
    </xdr:to>
    <xdr:sp macro="" textlink="">
      <xdr:nvSpPr>
        <xdr:cNvPr id="205" name="楕円 204">
          <a:extLst>
            <a:ext uri="{FF2B5EF4-FFF2-40B4-BE49-F238E27FC236}">
              <a16:creationId xmlns="" xmlns:a16="http://schemas.microsoft.com/office/drawing/2014/main" id="{00000000-0008-0000-0600-0000CD000000}"/>
            </a:ext>
          </a:extLst>
        </xdr:cNvPr>
        <xdr:cNvSpPr/>
      </xdr:nvSpPr>
      <xdr:spPr>
        <a:xfrm>
          <a:off x="1079500" y="1306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149100</xdr:rowOff>
    </xdr:from>
    <xdr:ext cx="469744" cy="259045"/>
    <xdr:sp macro="" textlink="">
      <xdr:nvSpPr>
        <xdr:cNvPr id="206" name="テキスト ボックス 205">
          <a:extLst>
            <a:ext uri="{FF2B5EF4-FFF2-40B4-BE49-F238E27FC236}">
              <a16:creationId xmlns="" xmlns:a16="http://schemas.microsoft.com/office/drawing/2014/main" id="{00000000-0008-0000-0600-0000CE000000}"/>
            </a:ext>
          </a:extLst>
        </xdr:cNvPr>
        <xdr:cNvSpPr txBox="1"/>
      </xdr:nvSpPr>
      <xdr:spPr>
        <a:xfrm>
          <a:off x="895428" y="1283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2257</xdr:rowOff>
    </xdr:from>
    <xdr:to>
      <xdr:col>24</xdr:col>
      <xdr:colOff>62865</xdr:colOff>
      <xdr:row>99</xdr:row>
      <xdr:rowOff>58024</xdr:rowOff>
    </xdr:to>
    <xdr:cxnSp macro="">
      <xdr:nvCxnSpPr>
        <xdr:cNvPr id="233" name="直線コネクタ 232">
          <a:extLst>
            <a:ext uri="{FF2B5EF4-FFF2-40B4-BE49-F238E27FC236}">
              <a16:creationId xmlns="" xmlns:a16="http://schemas.microsoft.com/office/drawing/2014/main" id="{00000000-0008-0000-0600-0000E9000000}"/>
            </a:ext>
          </a:extLst>
        </xdr:cNvPr>
        <xdr:cNvCxnSpPr/>
      </xdr:nvCxnSpPr>
      <xdr:spPr>
        <a:xfrm flipV="1">
          <a:off x="4633595" y="15604207"/>
          <a:ext cx="1270" cy="142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61851</xdr:rowOff>
    </xdr:from>
    <xdr:ext cx="534377" cy="259045"/>
    <xdr:sp macro="" textlink="">
      <xdr:nvSpPr>
        <xdr:cNvPr id="234" name="扶助費最小値テキスト">
          <a:extLst>
            <a:ext uri="{FF2B5EF4-FFF2-40B4-BE49-F238E27FC236}">
              <a16:creationId xmlns="" xmlns:a16="http://schemas.microsoft.com/office/drawing/2014/main" id="{00000000-0008-0000-0600-0000EA000000}"/>
            </a:ext>
          </a:extLst>
        </xdr:cNvPr>
        <xdr:cNvSpPr txBox="1"/>
      </xdr:nvSpPr>
      <xdr:spPr>
        <a:xfrm>
          <a:off x="4686300" y="170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58024</xdr:rowOff>
    </xdr:from>
    <xdr:to>
      <xdr:col>24</xdr:col>
      <xdr:colOff>152400</xdr:colOff>
      <xdr:row>99</xdr:row>
      <xdr:rowOff>58024</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a:off x="4546600" y="1703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120384</xdr:rowOff>
    </xdr:from>
    <xdr:ext cx="599010" cy="259045"/>
    <xdr:sp macro="" textlink="">
      <xdr:nvSpPr>
        <xdr:cNvPr id="236" name="扶助費最大値テキスト">
          <a:extLst>
            <a:ext uri="{FF2B5EF4-FFF2-40B4-BE49-F238E27FC236}">
              <a16:creationId xmlns="" xmlns:a16="http://schemas.microsoft.com/office/drawing/2014/main" id="{00000000-0008-0000-0600-0000EC000000}"/>
            </a:ext>
          </a:extLst>
        </xdr:cNvPr>
        <xdr:cNvSpPr txBox="1"/>
      </xdr:nvSpPr>
      <xdr:spPr>
        <a:xfrm>
          <a:off x="4686300" y="1537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2257</xdr:rowOff>
    </xdr:from>
    <xdr:to>
      <xdr:col>24</xdr:col>
      <xdr:colOff>152400</xdr:colOff>
      <xdr:row>91</xdr:row>
      <xdr:rowOff>2257</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a:off x="4546600" y="1560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151991</xdr:rowOff>
    </xdr:from>
    <xdr:to>
      <xdr:col>24</xdr:col>
      <xdr:colOff>63500</xdr:colOff>
      <xdr:row>94</xdr:row>
      <xdr:rowOff>158728</xdr:rowOff>
    </xdr:to>
    <xdr:cxnSp macro="">
      <xdr:nvCxnSpPr>
        <xdr:cNvPr id="238" name="直線コネクタ 237">
          <a:extLst>
            <a:ext uri="{FF2B5EF4-FFF2-40B4-BE49-F238E27FC236}">
              <a16:creationId xmlns="" xmlns:a16="http://schemas.microsoft.com/office/drawing/2014/main" id="{00000000-0008-0000-0600-0000EE000000}"/>
            </a:ext>
          </a:extLst>
        </xdr:cNvPr>
        <xdr:cNvCxnSpPr/>
      </xdr:nvCxnSpPr>
      <xdr:spPr>
        <a:xfrm flipV="1">
          <a:off x="3797300" y="16096841"/>
          <a:ext cx="838200" cy="17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155207</xdr:rowOff>
    </xdr:from>
    <xdr:ext cx="599010" cy="259045"/>
    <xdr:sp macro="" textlink="">
      <xdr:nvSpPr>
        <xdr:cNvPr id="239" name="扶助費平均値テキスト">
          <a:extLst>
            <a:ext uri="{FF2B5EF4-FFF2-40B4-BE49-F238E27FC236}">
              <a16:creationId xmlns="" xmlns:a16="http://schemas.microsoft.com/office/drawing/2014/main" id="{00000000-0008-0000-0600-0000EF000000}"/>
            </a:ext>
          </a:extLst>
        </xdr:cNvPr>
        <xdr:cNvSpPr txBox="1"/>
      </xdr:nvSpPr>
      <xdr:spPr>
        <a:xfrm>
          <a:off x="4686300" y="16442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5330</xdr:rowOff>
    </xdr:from>
    <xdr:to>
      <xdr:col>24</xdr:col>
      <xdr:colOff>114300</xdr:colOff>
      <xdr:row>96</xdr:row>
      <xdr:rowOff>106930</xdr:rowOff>
    </xdr:to>
    <xdr:sp macro="" textlink="">
      <xdr:nvSpPr>
        <xdr:cNvPr id="240" name="フローチャート: 判断 239">
          <a:extLst>
            <a:ext uri="{FF2B5EF4-FFF2-40B4-BE49-F238E27FC236}">
              <a16:creationId xmlns="" xmlns:a16="http://schemas.microsoft.com/office/drawing/2014/main" id="{00000000-0008-0000-0600-0000F0000000}"/>
            </a:ext>
          </a:extLst>
        </xdr:cNvPr>
        <xdr:cNvSpPr/>
      </xdr:nvSpPr>
      <xdr:spPr>
        <a:xfrm>
          <a:off x="45847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164672</xdr:rowOff>
    </xdr:from>
    <xdr:to>
      <xdr:col>19</xdr:col>
      <xdr:colOff>177800</xdr:colOff>
      <xdr:row>94</xdr:row>
      <xdr:rowOff>158728</xdr:rowOff>
    </xdr:to>
    <xdr:cxnSp macro="">
      <xdr:nvCxnSpPr>
        <xdr:cNvPr id="241" name="直線コネクタ 240">
          <a:extLst>
            <a:ext uri="{FF2B5EF4-FFF2-40B4-BE49-F238E27FC236}">
              <a16:creationId xmlns="" xmlns:a16="http://schemas.microsoft.com/office/drawing/2014/main" id="{00000000-0008-0000-0600-0000F1000000}"/>
            </a:ext>
          </a:extLst>
        </xdr:cNvPr>
        <xdr:cNvCxnSpPr/>
      </xdr:nvCxnSpPr>
      <xdr:spPr>
        <a:xfrm>
          <a:off x="2908300" y="16109522"/>
          <a:ext cx="889000" cy="16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90805</xdr:rowOff>
    </xdr:from>
    <xdr:to>
      <xdr:col>20</xdr:col>
      <xdr:colOff>38100</xdr:colOff>
      <xdr:row>97</xdr:row>
      <xdr:rowOff>20955</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3746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12082</xdr:rowOff>
    </xdr:from>
    <xdr:ext cx="599010" cy="259045"/>
    <xdr:sp macro="" textlink="">
      <xdr:nvSpPr>
        <xdr:cNvPr id="243" name="テキスト ボックス 242">
          <a:extLst>
            <a:ext uri="{FF2B5EF4-FFF2-40B4-BE49-F238E27FC236}">
              <a16:creationId xmlns="" xmlns:a16="http://schemas.microsoft.com/office/drawing/2014/main" id="{00000000-0008-0000-0600-0000F3000000}"/>
            </a:ext>
          </a:extLst>
        </xdr:cNvPr>
        <xdr:cNvSpPr txBox="1"/>
      </xdr:nvSpPr>
      <xdr:spPr>
        <a:xfrm>
          <a:off x="3497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164672</xdr:rowOff>
    </xdr:from>
    <xdr:to>
      <xdr:col>15</xdr:col>
      <xdr:colOff>50800</xdr:colOff>
      <xdr:row>95</xdr:row>
      <xdr:rowOff>124764</xdr:rowOff>
    </xdr:to>
    <xdr:cxnSp macro="">
      <xdr:nvCxnSpPr>
        <xdr:cNvPr id="244" name="直線コネクタ 243">
          <a:extLst>
            <a:ext uri="{FF2B5EF4-FFF2-40B4-BE49-F238E27FC236}">
              <a16:creationId xmlns="" xmlns:a16="http://schemas.microsoft.com/office/drawing/2014/main" id="{00000000-0008-0000-0600-0000F4000000}"/>
            </a:ext>
          </a:extLst>
        </xdr:cNvPr>
        <xdr:cNvCxnSpPr/>
      </xdr:nvCxnSpPr>
      <xdr:spPr>
        <a:xfrm flipV="1">
          <a:off x="2019300" y="16109522"/>
          <a:ext cx="889000" cy="30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153550</xdr:rowOff>
    </xdr:from>
    <xdr:to>
      <xdr:col>15</xdr:col>
      <xdr:colOff>101600</xdr:colOff>
      <xdr:row>96</xdr:row>
      <xdr:rowOff>83700</xdr:rowOff>
    </xdr:to>
    <xdr:sp macro="" textlink="">
      <xdr:nvSpPr>
        <xdr:cNvPr id="245" name="フローチャート: 判断 244">
          <a:extLst>
            <a:ext uri="{FF2B5EF4-FFF2-40B4-BE49-F238E27FC236}">
              <a16:creationId xmlns="" xmlns:a16="http://schemas.microsoft.com/office/drawing/2014/main" id="{00000000-0008-0000-0600-0000F5000000}"/>
            </a:ext>
          </a:extLst>
        </xdr:cNvPr>
        <xdr:cNvSpPr/>
      </xdr:nvSpPr>
      <xdr:spPr>
        <a:xfrm>
          <a:off x="2857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74827</xdr:rowOff>
    </xdr:from>
    <xdr:ext cx="599010"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2608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124764</xdr:rowOff>
    </xdr:from>
    <xdr:to>
      <xdr:col>10</xdr:col>
      <xdr:colOff>114300</xdr:colOff>
      <xdr:row>95</xdr:row>
      <xdr:rowOff>145197</xdr:rowOff>
    </xdr:to>
    <xdr:cxnSp macro="">
      <xdr:nvCxnSpPr>
        <xdr:cNvPr id="247" name="直線コネクタ 246">
          <a:extLst>
            <a:ext uri="{FF2B5EF4-FFF2-40B4-BE49-F238E27FC236}">
              <a16:creationId xmlns="" xmlns:a16="http://schemas.microsoft.com/office/drawing/2014/main" id="{00000000-0008-0000-0600-0000F7000000}"/>
            </a:ext>
          </a:extLst>
        </xdr:cNvPr>
        <xdr:cNvCxnSpPr/>
      </xdr:nvCxnSpPr>
      <xdr:spPr>
        <a:xfrm flipV="1">
          <a:off x="1130300" y="16412514"/>
          <a:ext cx="8890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85939</xdr:rowOff>
    </xdr:from>
    <xdr:to>
      <xdr:col>10</xdr:col>
      <xdr:colOff>165100</xdr:colOff>
      <xdr:row>98</xdr:row>
      <xdr:rowOff>16089</xdr:rowOff>
    </xdr:to>
    <xdr:sp macro="" textlink="">
      <xdr:nvSpPr>
        <xdr:cNvPr id="248" name="フローチャート: 判断 247">
          <a:extLst>
            <a:ext uri="{FF2B5EF4-FFF2-40B4-BE49-F238E27FC236}">
              <a16:creationId xmlns="" xmlns:a16="http://schemas.microsoft.com/office/drawing/2014/main" id="{00000000-0008-0000-0600-0000F8000000}"/>
            </a:ext>
          </a:extLst>
        </xdr:cNvPr>
        <xdr:cNvSpPr/>
      </xdr:nvSpPr>
      <xdr:spPr>
        <a:xfrm>
          <a:off x="1968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7216</xdr:rowOff>
    </xdr:from>
    <xdr:ext cx="599010"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1719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131899</xdr:rowOff>
    </xdr:from>
    <xdr:to>
      <xdr:col>6</xdr:col>
      <xdr:colOff>38100</xdr:colOff>
      <xdr:row>98</xdr:row>
      <xdr:rowOff>62049</xdr:rowOff>
    </xdr:to>
    <xdr:sp macro="" textlink="">
      <xdr:nvSpPr>
        <xdr:cNvPr id="250" name="フローチャート: 判断 249">
          <a:extLst>
            <a:ext uri="{FF2B5EF4-FFF2-40B4-BE49-F238E27FC236}">
              <a16:creationId xmlns="" xmlns:a16="http://schemas.microsoft.com/office/drawing/2014/main" id="{00000000-0008-0000-0600-0000FA000000}"/>
            </a:ext>
          </a:extLst>
        </xdr:cNvPr>
        <xdr:cNvSpPr/>
      </xdr:nvSpPr>
      <xdr:spPr>
        <a:xfrm>
          <a:off x="1079500" y="1676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53176</xdr:rowOff>
    </xdr:from>
    <xdr:ext cx="59901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830795" y="1685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101191</xdr:rowOff>
    </xdr:from>
    <xdr:to>
      <xdr:col>24</xdr:col>
      <xdr:colOff>114300</xdr:colOff>
      <xdr:row>94</xdr:row>
      <xdr:rowOff>31341</xdr:rowOff>
    </xdr:to>
    <xdr:sp macro="" textlink="">
      <xdr:nvSpPr>
        <xdr:cNvPr id="257" name="楕円 256">
          <a:extLst>
            <a:ext uri="{FF2B5EF4-FFF2-40B4-BE49-F238E27FC236}">
              <a16:creationId xmlns="" xmlns:a16="http://schemas.microsoft.com/office/drawing/2014/main" id="{00000000-0008-0000-0600-000001010000}"/>
            </a:ext>
          </a:extLst>
        </xdr:cNvPr>
        <xdr:cNvSpPr/>
      </xdr:nvSpPr>
      <xdr:spPr>
        <a:xfrm>
          <a:off x="4584700" y="1604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124068</xdr:rowOff>
    </xdr:from>
    <xdr:ext cx="599010" cy="259045"/>
    <xdr:sp macro="" textlink="">
      <xdr:nvSpPr>
        <xdr:cNvPr id="258" name="扶助費該当値テキスト">
          <a:extLst>
            <a:ext uri="{FF2B5EF4-FFF2-40B4-BE49-F238E27FC236}">
              <a16:creationId xmlns="" xmlns:a16="http://schemas.microsoft.com/office/drawing/2014/main" id="{00000000-0008-0000-0600-000002010000}"/>
            </a:ext>
          </a:extLst>
        </xdr:cNvPr>
        <xdr:cNvSpPr txBox="1"/>
      </xdr:nvSpPr>
      <xdr:spPr>
        <a:xfrm>
          <a:off x="4686300" y="1589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107928</xdr:rowOff>
    </xdr:from>
    <xdr:to>
      <xdr:col>20</xdr:col>
      <xdr:colOff>38100</xdr:colOff>
      <xdr:row>95</xdr:row>
      <xdr:rowOff>38078</xdr:rowOff>
    </xdr:to>
    <xdr:sp macro="" textlink="">
      <xdr:nvSpPr>
        <xdr:cNvPr id="259" name="楕円 258">
          <a:extLst>
            <a:ext uri="{FF2B5EF4-FFF2-40B4-BE49-F238E27FC236}">
              <a16:creationId xmlns="" xmlns:a16="http://schemas.microsoft.com/office/drawing/2014/main" id="{00000000-0008-0000-0600-000003010000}"/>
            </a:ext>
          </a:extLst>
        </xdr:cNvPr>
        <xdr:cNvSpPr/>
      </xdr:nvSpPr>
      <xdr:spPr>
        <a:xfrm>
          <a:off x="3746500" y="1622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54605</xdr:rowOff>
    </xdr:from>
    <xdr:ext cx="599010" cy="259045"/>
    <xdr:sp macro="" textlink="">
      <xdr:nvSpPr>
        <xdr:cNvPr id="260" name="テキスト ボックス 259">
          <a:extLst>
            <a:ext uri="{FF2B5EF4-FFF2-40B4-BE49-F238E27FC236}">
              <a16:creationId xmlns="" xmlns:a16="http://schemas.microsoft.com/office/drawing/2014/main" id="{00000000-0008-0000-0600-000004010000}"/>
            </a:ext>
          </a:extLst>
        </xdr:cNvPr>
        <xdr:cNvSpPr txBox="1"/>
      </xdr:nvSpPr>
      <xdr:spPr>
        <a:xfrm>
          <a:off x="3497795" y="1599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113872</xdr:rowOff>
    </xdr:from>
    <xdr:to>
      <xdr:col>15</xdr:col>
      <xdr:colOff>101600</xdr:colOff>
      <xdr:row>94</xdr:row>
      <xdr:rowOff>44022</xdr:rowOff>
    </xdr:to>
    <xdr:sp macro="" textlink="">
      <xdr:nvSpPr>
        <xdr:cNvPr id="261" name="楕円 260">
          <a:extLst>
            <a:ext uri="{FF2B5EF4-FFF2-40B4-BE49-F238E27FC236}">
              <a16:creationId xmlns="" xmlns:a16="http://schemas.microsoft.com/office/drawing/2014/main" id="{00000000-0008-0000-0600-000005010000}"/>
            </a:ext>
          </a:extLst>
        </xdr:cNvPr>
        <xdr:cNvSpPr/>
      </xdr:nvSpPr>
      <xdr:spPr>
        <a:xfrm>
          <a:off x="2857500" y="1605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60549</xdr:rowOff>
    </xdr:from>
    <xdr:ext cx="599010" cy="259045"/>
    <xdr:sp macro="" textlink="">
      <xdr:nvSpPr>
        <xdr:cNvPr id="262" name="テキスト ボックス 261">
          <a:extLst>
            <a:ext uri="{FF2B5EF4-FFF2-40B4-BE49-F238E27FC236}">
              <a16:creationId xmlns="" xmlns:a16="http://schemas.microsoft.com/office/drawing/2014/main" id="{00000000-0008-0000-0600-000006010000}"/>
            </a:ext>
          </a:extLst>
        </xdr:cNvPr>
        <xdr:cNvSpPr txBox="1"/>
      </xdr:nvSpPr>
      <xdr:spPr>
        <a:xfrm>
          <a:off x="2608795" y="15833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73964</xdr:rowOff>
    </xdr:from>
    <xdr:to>
      <xdr:col>10</xdr:col>
      <xdr:colOff>165100</xdr:colOff>
      <xdr:row>96</xdr:row>
      <xdr:rowOff>4114</xdr:rowOff>
    </xdr:to>
    <xdr:sp macro="" textlink="">
      <xdr:nvSpPr>
        <xdr:cNvPr id="263" name="楕円 262">
          <a:extLst>
            <a:ext uri="{FF2B5EF4-FFF2-40B4-BE49-F238E27FC236}">
              <a16:creationId xmlns="" xmlns:a16="http://schemas.microsoft.com/office/drawing/2014/main" id="{00000000-0008-0000-0600-000007010000}"/>
            </a:ext>
          </a:extLst>
        </xdr:cNvPr>
        <xdr:cNvSpPr/>
      </xdr:nvSpPr>
      <xdr:spPr>
        <a:xfrm>
          <a:off x="1968500" y="1636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20641</xdr:rowOff>
    </xdr:from>
    <xdr:ext cx="599010" cy="259045"/>
    <xdr:sp macro="" textlink="">
      <xdr:nvSpPr>
        <xdr:cNvPr id="264" name="テキスト ボックス 263">
          <a:extLst>
            <a:ext uri="{FF2B5EF4-FFF2-40B4-BE49-F238E27FC236}">
              <a16:creationId xmlns="" xmlns:a16="http://schemas.microsoft.com/office/drawing/2014/main" id="{00000000-0008-0000-0600-000008010000}"/>
            </a:ext>
          </a:extLst>
        </xdr:cNvPr>
        <xdr:cNvSpPr txBox="1"/>
      </xdr:nvSpPr>
      <xdr:spPr>
        <a:xfrm>
          <a:off x="1719795" y="1613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94397</xdr:rowOff>
    </xdr:from>
    <xdr:to>
      <xdr:col>6</xdr:col>
      <xdr:colOff>38100</xdr:colOff>
      <xdr:row>96</xdr:row>
      <xdr:rowOff>24547</xdr:rowOff>
    </xdr:to>
    <xdr:sp macro="" textlink="">
      <xdr:nvSpPr>
        <xdr:cNvPr id="265" name="楕円 264">
          <a:extLst>
            <a:ext uri="{FF2B5EF4-FFF2-40B4-BE49-F238E27FC236}">
              <a16:creationId xmlns="" xmlns:a16="http://schemas.microsoft.com/office/drawing/2014/main" id="{00000000-0008-0000-0600-000009010000}"/>
            </a:ext>
          </a:extLst>
        </xdr:cNvPr>
        <xdr:cNvSpPr/>
      </xdr:nvSpPr>
      <xdr:spPr>
        <a:xfrm>
          <a:off x="1079500" y="1638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41074</xdr:rowOff>
    </xdr:from>
    <xdr:ext cx="599010" cy="259045"/>
    <xdr:sp macro="" textlink="">
      <xdr:nvSpPr>
        <xdr:cNvPr id="266" name="テキスト ボックス 265">
          <a:extLst>
            <a:ext uri="{FF2B5EF4-FFF2-40B4-BE49-F238E27FC236}">
              <a16:creationId xmlns="" xmlns:a16="http://schemas.microsoft.com/office/drawing/2014/main" id="{00000000-0008-0000-0600-00000A010000}"/>
            </a:ext>
          </a:extLst>
        </xdr:cNvPr>
        <xdr:cNvSpPr txBox="1"/>
      </xdr:nvSpPr>
      <xdr:spPr>
        <a:xfrm>
          <a:off x="830795" y="16157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36242</xdr:rowOff>
    </xdr:from>
    <xdr:to>
      <xdr:col>54</xdr:col>
      <xdr:colOff>189865</xdr:colOff>
      <xdr:row>38</xdr:row>
      <xdr:rowOff>46910</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flipV="1">
          <a:off x="10475595" y="5865542"/>
          <a:ext cx="1270" cy="696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50737</xdr:rowOff>
    </xdr:from>
    <xdr:ext cx="534377" cy="259045"/>
    <xdr:sp macro="" textlink="">
      <xdr:nvSpPr>
        <xdr:cNvPr id="293" name="補助費等最小値テキスト">
          <a:extLst>
            <a:ext uri="{FF2B5EF4-FFF2-40B4-BE49-F238E27FC236}">
              <a16:creationId xmlns="" xmlns:a16="http://schemas.microsoft.com/office/drawing/2014/main" id="{00000000-0008-0000-0600-000025010000}"/>
            </a:ext>
          </a:extLst>
        </xdr:cNvPr>
        <xdr:cNvSpPr txBox="1"/>
      </xdr:nvSpPr>
      <xdr:spPr>
        <a:xfrm>
          <a:off x="10528300" y="656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46910</xdr:rowOff>
    </xdr:from>
    <xdr:to>
      <xdr:col>55</xdr:col>
      <xdr:colOff>88900</xdr:colOff>
      <xdr:row>38</xdr:row>
      <xdr:rowOff>46910</xdr:rowOff>
    </xdr:to>
    <xdr:cxnSp macro="">
      <xdr:nvCxnSpPr>
        <xdr:cNvPr id="294" name="直線コネクタ 293">
          <a:extLst>
            <a:ext uri="{FF2B5EF4-FFF2-40B4-BE49-F238E27FC236}">
              <a16:creationId xmlns="" xmlns:a16="http://schemas.microsoft.com/office/drawing/2014/main" id="{00000000-0008-0000-0600-000026010000}"/>
            </a:ext>
          </a:extLst>
        </xdr:cNvPr>
        <xdr:cNvCxnSpPr/>
      </xdr:nvCxnSpPr>
      <xdr:spPr>
        <a:xfrm>
          <a:off x="10388600" y="6562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154369</xdr:rowOff>
    </xdr:from>
    <xdr:ext cx="534377" cy="259045"/>
    <xdr:sp macro="" textlink="">
      <xdr:nvSpPr>
        <xdr:cNvPr id="295" name="補助費等最大値テキスト">
          <a:extLst>
            <a:ext uri="{FF2B5EF4-FFF2-40B4-BE49-F238E27FC236}">
              <a16:creationId xmlns="" xmlns:a16="http://schemas.microsoft.com/office/drawing/2014/main" id="{00000000-0008-0000-0600-000027010000}"/>
            </a:ext>
          </a:extLst>
        </xdr:cNvPr>
        <xdr:cNvSpPr txBox="1"/>
      </xdr:nvSpPr>
      <xdr:spPr>
        <a:xfrm>
          <a:off x="10528300" y="5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36242</xdr:rowOff>
    </xdr:from>
    <xdr:to>
      <xdr:col>55</xdr:col>
      <xdr:colOff>88900</xdr:colOff>
      <xdr:row>34</xdr:row>
      <xdr:rowOff>36242</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a:off x="10388600" y="586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68126</xdr:rowOff>
    </xdr:from>
    <xdr:to>
      <xdr:col>55</xdr:col>
      <xdr:colOff>0</xdr:colOff>
      <xdr:row>35</xdr:row>
      <xdr:rowOff>113912</xdr:rowOff>
    </xdr:to>
    <xdr:cxnSp macro="">
      <xdr:nvCxnSpPr>
        <xdr:cNvPr id="297" name="直線コネクタ 296">
          <a:extLst>
            <a:ext uri="{FF2B5EF4-FFF2-40B4-BE49-F238E27FC236}">
              <a16:creationId xmlns="" xmlns:a16="http://schemas.microsoft.com/office/drawing/2014/main" id="{00000000-0008-0000-0600-000029010000}"/>
            </a:ext>
          </a:extLst>
        </xdr:cNvPr>
        <xdr:cNvCxnSpPr/>
      </xdr:nvCxnSpPr>
      <xdr:spPr>
        <a:xfrm>
          <a:off x="9639300" y="6068876"/>
          <a:ext cx="838200" cy="4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116922</xdr:rowOff>
    </xdr:from>
    <xdr:ext cx="534377" cy="259045"/>
    <xdr:sp macro="" textlink="">
      <xdr:nvSpPr>
        <xdr:cNvPr id="298" name="補助費等平均値テキスト">
          <a:extLst>
            <a:ext uri="{FF2B5EF4-FFF2-40B4-BE49-F238E27FC236}">
              <a16:creationId xmlns="" xmlns:a16="http://schemas.microsoft.com/office/drawing/2014/main" id="{00000000-0008-0000-0600-00002A010000}"/>
            </a:ext>
          </a:extLst>
        </xdr:cNvPr>
        <xdr:cNvSpPr txBox="1"/>
      </xdr:nvSpPr>
      <xdr:spPr>
        <a:xfrm>
          <a:off x="10528300" y="6289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138495</xdr:rowOff>
    </xdr:from>
    <xdr:to>
      <xdr:col>55</xdr:col>
      <xdr:colOff>50800</xdr:colOff>
      <xdr:row>37</xdr:row>
      <xdr:rowOff>68645</xdr:rowOff>
    </xdr:to>
    <xdr:sp macro="" textlink="">
      <xdr:nvSpPr>
        <xdr:cNvPr id="299" name="フローチャート: 判断 298">
          <a:extLst>
            <a:ext uri="{FF2B5EF4-FFF2-40B4-BE49-F238E27FC236}">
              <a16:creationId xmlns="" xmlns:a16="http://schemas.microsoft.com/office/drawing/2014/main" id="{00000000-0008-0000-0600-00002B010000}"/>
            </a:ext>
          </a:extLst>
        </xdr:cNvPr>
        <xdr:cNvSpPr/>
      </xdr:nvSpPr>
      <xdr:spPr>
        <a:xfrm>
          <a:off x="104267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68126</xdr:rowOff>
    </xdr:from>
    <xdr:to>
      <xdr:col>50</xdr:col>
      <xdr:colOff>114300</xdr:colOff>
      <xdr:row>36</xdr:row>
      <xdr:rowOff>24028</xdr:rowOff>
    </xdr:to>
    <xdr:cxnSp macro="">
      <xdr:nvCxnSpPr>
        <xdr:cNvPr id="300" name="直線コネクタ 299">
          <a:extLst>
            <a:ext uri="{FF2B5EF4-FFF2-40B4-BE49-F238E27FC236}">
              <a16:creationId xmlns="" xmlns:a16="http://schemas.microsoft.com/office/drawing/2014/main" id="{00000000-0008-0000-0600-00002C010000}"/>
            </a:ext>
          </a:extLst>
        </xdr:cNvPr>
        <xdr:cNvCxnSpPr/>
      </xdr:nvCxnSpPr>
      <xdr:spPr>
        <a:xfrm flipV="1">
          <a:off x="8750300" y="6068876"/>
          <a:ext cx="889000" cy="12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98686</xdr:rowOff>
    </xdr:from>
    <xdr:to>
      <xdr:col>50</xdr:col>
      <xdr:colOff>165100</xdr:colOff>
      <xdr:row>37</xdr:row>
      <xdr:rowOff>28836</xdr:rowOff>
    </xdr:to>
    <xdr:sp macro="" textlink="">
      <xdr:nvSpPr>
        <xdr:cNvPr id="301" name="フローチャート: 判断 300">
          <a:extLst>
            <a:ext uri="{FF2B5EF4-FFF2-40B4-BE49-F238E27FC236}">
              <a16:creationId xmlns="" xmlns:a16="http://schemas.microsoft.com/office/drawing/2014/main" id="{00000000-0008-0000-0600-00002D010000}"/>
            </a:ext>
          </a:extLst>
        </xdr:cNvPr>
        <xdr:cNvSpPr/>
      </xdr:nvSpPr>
      <xdr:spPr>
        <a:xfrm>
          <a:off x="9588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19963</xdr:rowOff>
    </xdr:from>
    <xdr:ext cx="534377" cy="259045"/>
    <xdr:sp macro="" textlink="">
      <xdr:nvSpPr>
        <xdr:cNvPr id="302" name="テキスト ボックス 301">
          <a:extLst>
            <a:ext uri="{FF2B5EF4-FFF2-40B4-BE49-F238E27FC236}">
              <a16:creationId xmlns="" xmlns:a16="http://schemas.microsoft.com/office/drawing/2014/main" id="{00000000-0008-0000-0600-00002E010000}"/>
            </a:ext>
          </a:extLst>
        </xdr:cNvPr>
        <xdr:cNvSpPr txBox="1"/>
      </xdr:nvSpPr>
      <xdr:spPr>
        <a:xfrm>
          <a:off x="9372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29</xdr:row>
      <xdr:rowOff>118636</xdr:rowOff>
    </xdr:from>
    <xdr:to>
      <xdr:col>45</xdr:col>
      <xdr:colOff>177800</xdr:colOff>
      <xdr:row>36</xdr:row>
      <xdr:rowOff>24028</xdr:rowOff>
    </xdr:to>
    <xdr:cxnSp macro="">
      <xdr:nvCxnSpPr>
        <xdr:cNvPr id="303" name="直線コネクタ 302">
          <a:extLst>
            <a:ext uri="{FF2B5EF4-FFF2-40B4-BE49-F238E27FC236}">
              <a16:creationId xmlns="" xmlns:a16="http://schemas.microsoft.com/office/drawing/2014/main" id="{00000000-0008-0000-0600-00002F010000}"/>
            </a:ext>
          </a:extLst>
        </xdr:cNvPr>
        <xdr:cNvCxnSpPr/>
      </xdr:nvCxnSpPr>
      <xdr:spPr>
        <a:xfrm>
          <a:off x="7861300" y="5090686"/>
          <a:ext cx="889000" cy="110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137853</xdr:rowOff>
    </xdr:from>
    <xdr:to>
      <xdr:col>46</xdr:col>
      <xdr:colOff>38100</xdr:colOff>
      <xdr:row>37</xdr:row>
      <xdr:rowOff>68003</xdr:rowOff>
    </xdr:to>
    <xdr:sp macro="" textlink="">
      <xdr:nvSpPr>
        <xdr:cNvPr id="304" name="フローチャート: 判断 303">
          <a:extLst>
            <a:ext uri="{FF2B5EF4-FFF2-40B4-BE49-F238E27FC236}">
              <a16:creationId xmlns="" xmlns:a16="http://schemas.microsoft.com/office/drawing/2014/main" id="{00000000-0008-0000-0600-000030010000}"/>
            </a:ext>
          </a:extLst>
        </xdr:cNvPr>
        <xdr:cNvSpPr/>
      </xdr:nvSpPr>
      <xdr:spPr>
        <a:xfrm>
          <a:off x="8699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59130</xdr:rowOff>
    </xdr:from>
    <xdr:ext cx="534377"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8483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118636</xdr:rowOff>
    </xdr:from>
    <xdr:to>
      <xdr:col>41</xdr:col>
      <xdr:colOff>50800</xdr:colOff>
      <xdr:row>37</xdr:row>
      <xdr:rowOff>15548</xdr:rowOff>
    </xdr:to>
    <xdr:cxnSp macro="">
      <xdr:nvCxnSpPr>
        <xdr:cNvPr id="306" name="直線コネクタ 305">
          <a:extLst>
            <a:ext uri="{FF2B5EF4-FFF2-40B4-BE49-F238E27FC236}">
              <a16:creationId xmlns="" xmlns:a16="http://schemas.microsoft.com/office/drawing/2014/main" id="{00000000-0008-0000-0600-000032010000}"/>
            </a:ext>
          </a:extLst>
        </xdr:cNvPr>
        <xdr:cNvCxnSpPr/>
      </xdr:nvCxnSpPr>
      <xdr:spPr>
        <a:xfrm flipV="1">
          <a:off x="6972300" y="5090686"/>
          <a:ext cx="889000" cy="126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81062</xdr:rowOff>
    </xdr:from>
    <xdr:to>
      <xdr:col>41</xdr:col>
      <xdr:colOff>101600</xdr:colOff>
      <xdr:row>31</xdr:row>
      <xdr:rowOff>11212</xdr:rowOff>
    </xdr:to>
    <xdr:sp macro="" textlink="">
      <xdr:nvSpPr>
        <xdr:cNvPr id="307" name="フローチャート: 判断 306">
          <a:extLst>
            <a:ext uri="{FF2B5EF4-FFF2-40B4-BE49-F238E27FC236}">
              <a16:creationId xmlns="" xmlns:a16="http://schemas.microsoft.com/office/drawing/2014/main" id="{00000000-0008-0000-0600-000033010000}"/>
            </a:ext>
          </a:extLst>
        </xdr:cNvPr>
        <xdr:cNvSpPr/>
      </xdr:nvSpPr>
      <xdr:spPr>
        <a:xfrm>
          <a:off x="7810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2339</xdr:rowOff>
    </xdr:from>
    <xdr:ext cx="599010"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7561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47948</xdr:rowOff>
    </xdr:from>
    <xdr:to>
      <xdr:col>36</xdr:col>
      <xdr:colOff>165100</xdr:colOff>
      <xdr:row>37</xdr:row>
      <xdr:rowOff>149548</xdr:rowOff>
    </xdr:to>
    <xdr:sp macro="" textlink="">
      <xdr:nvSpPr>
        <xdr:cNvPr id="309" name="フローチャート: 判断 308">
          <a:extLst>
            <a:ext uri="{FF2B5EF4-FFF2-40B4-BE49-F238E27FC236}">
              <a16:creationId xmlns="" xmlns:a16="http://schemas.microsoft.com/office/drawing/2014/main" id="{00000000-0008-0000-0600-000035010000}"/>
            </a:ext>
          </a:extLst>
        </xdr:cNvPr>
        <xdr:cNvSpPr/>
      </xdr:nvSpPr>
      <xdr:spPr>
        <a:xfrm>
          <a:off x="6921500" y="63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140675</xdr:rowOff>
    </xdr:from>
    <xdr:ext cx="534377"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6705111" y="648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63112</xdr:rowOff>
    </xdr:from>
    <xdr:to>
      <xdr:col>55</xdr:col>
      <xdr:colOff>50800</xdr:colOff>
      <xdr:row>35</xdr:row>
      <xdr:rowOff>164712</xdr:rowOff>
    </xdr:to>
    <xdr:sp macro="" textlink="">
      <xdr:nvSpPr>
        <xdr:cNvPr id="316" name="楕円 315">
          <a:extLst>
            <a:ext uri="{FF2B5EF4-FFF2-40B4-BE49-F238E27FC236}">
              <a16:creationId xmlns="" xmlns:a16="http://schemas.microsoft.com/office/drawing/2014/main" id="{00000000-0008-0000-0600-00003C010000}"/>
            </a:ext>
          </a:extLst>
        </xdr:cNvPr>
        <xdr:cNvSpPr/>
      </xdr:nvSpPr>
      <xdr:spPr>
        <a:xfrm>
          <a:off x="10426700" y="60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85989</xdr:rowOff>
    </xdr:from>
    <xdr:ext cx="534377" cy="259045"/>
    <xdr:sp macro="" textlink="">
      <xdr:nvSpPr>
        <xdr:cNvPr id="317" name="補助費等該当値テキスト">
          <a:extLst>
            <a:ext uri="{FF2B5EF4-FFF2-40B4-BE49-F238E27FC236}">
              <a16:creationId xmlns="" xmlns:a16="http://schemas.microsoft.com/office/drawing/2014/main" id="{00000000-0008-0000-0600-00003D010000}"/>
            </a:ext>
          </a:extLst>
        </xdr:cNvPr>
        <xdr:cNvSpPr txBox="1"/>
      </xdr:nvSpPr>
      <xdr:spPr>
        <a:xfrm>
          <a:off x="10528300" y="591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17326</xdr:rowOff>
    </xdr:from>
    <xdr:to>
      <xdr:col>50</xdr:col>
      <xdr:colOff>165100</xdr:colOff>
      <xdr:row>35</xdr:row>
      <xdr:rowOff>118926</xdr:rowOff>
    </xdr:to>
    <xdr:sp macro="" textlink="">
      <xdr:nvSpPr>
        <xdr:cNvPr id="318" name="楕円 317">
          <a:extLst>
            <a:ext uri="{FF2B5EF4-FFF2-40B4-BE49-F238E27FC236}">
              <a16:creationId xmlns="" xmlns:a16="http://schemas.microsoft.com/office/drawing/2014/main" id="{00000000-0008-0000-0600-00003E010000}"/>
            </a:ext>
          </a:extLst>
        </xdr:cNvPr>
        <xdr:cNvSpPr/>
      </xdr:nvSpPr>
      <xdr:spPr>
        <a:xfrm>
          <a:off x="9588500" y="601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135453</xdr:rowOff>
    </xdr:from>
    <xdr:ext cx="534377" cy="259045"/>
    <xdr:sp macro="" textlink="">
      <xdr:nvSpPr>
        <xdr:cNvPr id="319" name="テキスト ボックス 318">
          <a:extLst>
            <a:ext uri="{FF2B5EF4-FFF2-40B4-BE49-F238E27FC236}">
              <a16:creationId xmlns="" xmlns:a16="http://schemas.microsoft.com/office/drawing/2014/main" id="{00000000-0008-0000-0600-00003F010000}"/>
            </a:ext>
          </a:extLst>
        </xdr:cNvPr>
        <xdr:cNvSpPr txBox="1"/>
      </xdr:nvSpPr>
      <xdr:spPr>
        <a:xfrm>
          <a:off x="9372111" y="579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144678</xdr:rowOff>
    </xdr:from>
    <xdr:to>
      <xdr:col>46</xdr:col>
      <xdr:colOff>38100</xdr:colOff>
      <xdr:row>36</xdr:row>
      <xdr:rowOff>74828</xdr:rowOff>
    </xdr:to>
    <xdr:sp macro="" textlink="">
      <xdr:nvSpPr>
        <xdr:cNvPr id="320" name="楕円 319">
          <a:extLst>
            <a:ext uri="{FF2B5EF4-FFF2-40B4-BE49-F238E27FC236}">
              <a16:creationId xmlns="" xmlns:a16="http://schemas.microsoft.com/office/drawing/2014/main" id="{00000000-0008-0000-0600-000040010000}"/>
            </a:ext>
          </a:extLst>
        </xdr:cNvPr>
        <xdr:cNvSpPr/>
      </xdr:nvSpPr>
      <xdr:spPr>
        <a:xfrm>
          <a:off x="8699500" y="61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91355</xdr:rowOff>
    </xdr:from>
    <xdr:ext cx="534377" cy="259045"/>
    <xdr:sp macro="" textlink="">
      <xdr:nvSpPr>
        <xdr:cNvPr id="321" name="テキスト ボックス 320">
          <a:extLst>
            <a:ext uri="{FF2B5EF4-FFF2-40B4-BE49-F238E27FC236}">
              <a16:creationId xmlns="" xmlns:a16="http://schemas.microsoft.com/office/drawing/2014/main" id="{00000000-0008-0000-0600-000041010000}"/>
            </a:ext>
          </a:extLst>
        </xdr:cNvPr>
        <xdr:cNvSpPr txBox="1"/>
      </xdr:nvSpPr>
      <xdr:spPr>
        <a:xfrm>
          <a:off x="8483111" y="592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67836</xdr:rowOff>
    </xdr:from>
    <xdr:to>
      <xdr:col>41</xdr:col>
      <xdr:colOff>101600</xdr:colOff>
      <xdr:row>29</xdr:row>
      <xdr:rowOff>169436</xdr:rowOff>
    </xdr:to>
    <xdr:sp macro="" textlink="">
      <xdr:nvSpPr>
        <xdr:cNvPr id="322" name="楕円 321">
          <a:extLst>
            <a:ext uri="{FF2B5EF4-FFF2-40B4-BE49-F238E27FC236}">
              <a16:creationId xmlns="" xmlns:a16="http://schemas.microsoft.com/office/drawing/2014/main" id="{00000000-0008-0000-0600-000042010000}"/>
            </a:ext>
          </a:extLst>
        </xdr:cNvPr>
        <xdr:cNvSpPr/>
      </xdr:nvSpPr>
      <xdr:spPr>
        <a:xfrm>
          <a:off x="7810500" y="503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14513</xdr:rowOff>
    </xdr:from>
    <xdr:ext cx="599010" cy="259045"/>
    <xdr:sp macro="" textlink="">
      <xdr:nvSpPr>
        <xdr:cNvPr id="323" name="テキスト ボックス 322">
          <a:extLst>
            <a:ext uri="{FF2B5EF4-FFF2-40B4-BE49-F238E27FC236}">
              <a16:creationId xmlns="" xmlns:a16="http://schemas.microsoft.com/office/drawing/2014/main" id="{00000000-0008-0000-0600-000043010000}"/>
            </a:ext>
          </a:extLst>
        </xdr:cNvPr>
        <xdr:cNvSpPr txBox="1"/>
      </xdr:nvSpPr>
      <xdr:spPr>
        <a:xfrm>
          <a:off x="7561795" y="481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136198</xdr:rowOff>
    </xdr:from>
    <xdr:to>
      <xdr:col>36</xdr:col>
      <xdr:colOff>165100</xdr:colOff>
      <xdr:row>37</xdr:row>
      <xdr:rowOff>66348</xdr:rowOff>
    </xdr:to>
    <xdr:sp macro="" textlink="">
      <xdr:nvSpPr>
        <xdr:cNvPr id="324" name="楕円 323">
          <a:extLst>
            <a:ext uri="{FF2B5EF4-FFF2-40B4-BE49-F238E27FC236}">
              <a16:creationId xmlns="" xmlns:a16="http://schemas.microsoft.com/office/drawing/2014/main" id="{00000000-0008-0000-0600-000044010000}"/>
            </a:ext>
          </a:extLst>
        </xdr:cNvPr>
        <xdr:cNvSpPr/>
      </xdr:nvSpPr>
      <xdr:spPr>
        <a:xfrm>
          <a:off x="6921500" y="630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82875</xdr:rowOff>
    </xdr:from>
    <xdr:ext cx="534377" cy="259045"/>
    <xdr:sp macro="" textlink="">
      <xdr:nvSpPr>
        <xdr:cNvPr id="325" name="テキスト ボックス 324">
          <a:extLst>
            <a:ext uri="{FF2B5EF4-FFF2-40B4-BE49-F238E27FC236}">
              <a16:creationId xmlns="" xmlns:a16="http://schemas.microsoft.com/office/drawing/2014/main" id="{00000000-0008-0000-0600-000045010000}"/>
            </a:ext>
          </a:extLst>
        </xdr:cNvPr>
        <xdr:cNvSpPr txBox="1"/>
      </xdr:nvSpPr>
      <xdr:spPr>
        <a:xfrm>
          <a:off x="6705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75725</xdr:rowOff>
    </xdr:from>
    <xdr:to>
      <xdr:col>54</xdr:col>
      <xdr:colOff>189865</xdr:colOff>
      <xdr:row>59</xdr:row>
      <xdr:rowOff>69814</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flipV="1">
          <a:off x="10475595" y="8648225"/>
          <a:ext cx="1270" cy="153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73641</xdr:rowOff>
    </xdr:from>
    <xdr:ext cx="534377" cy="259045"/>
    <xdr:sp macro="" textlink="">
      <xdr:nvSpPr>
        <xdr:cNvPr id="353" name="普通建設事業費最小値テキスト">
          <a:extLst>
            <a:ext uri="{FF2B5EF4-FFF2-40B4-BE49-F238E27FC236}">
              <a16:creationId xmlns="" xmlns:a16="http://schemas.microsoft.com/office/drawing/2014/main" id="{00000000-0008-0000-0600-000061010000}"/>
            </a:ext>
          </a:extLst>
        </xdr:cNvPr>
        <xdr:cNvSpPr txBox="1"/>
      </xdr:nvSpPr>
      <xdr:spPr>
        <a:xfrm>
          <a:off x="10528300" y="1018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69814</xdr:rowOff>
    </xdr:from>
    <xdr:to>
      <xdr:col>55</xdr:col>
      <xdr:colOff>88900</xdr:colOff>
      <xdr:row>59</xdr:row>
      <xdr:rowOff>69814</xdr:rowOff>
    </xdr:to>
    <xdr:cxnSp macro="">
      <xdr:nvCxnSpPr>
        <xdr:cNvPr id="354" name="直線コネクタ 353">
          <a:extLst>
            <a:ext uri="{FF2B5EF4-FFF2-40B4-BE49-F238E27FC236}">
              <a16:creationId xmlns="" xmlns:a16="http://schemas.microsoft.com/office/drawing/2014/main" id="{00000000-0008-0000-0600-000062010000}"/>
            </a:ext>
          </a:extLst>
        </xdr:cNvPr>
        <xdr:cNvCxnSpPr/>
      </xdr:nvCxnSpPr>
      <xdr:spPr>
        <a:xfrm>
          <a:off x="10388600" y="10185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22402</xdr:rowOff>
    </xdr:from>
    <xdr:ext cx="599010" cy="259045"/>
    <xdr:sp macro="" textlink="">
      <xdr:nvSpPr>
        <xdr:cNvPr id="355" name="普通建設事業費最大値テキスト">
          <a:extLst>
            <a:ext uri="{FF2B5EF4-FFF2-40B4-BE49-F238E27FC236}">
              <a16:creationId xmlns="" xmlns:a16="http://schemas.microsoft.com/office/drawing/2014/main" id="{00000000-0008-0000-0600-000063010000}"/>
            </a:ext>
          </a:extLst>
        </xdr:cNvPr>
        <xdr:cNvSpPr txBox="1"/>
      </xdr:nvSpPr>
      <xdr:spPr>
        <a:xfrm>
          <a:off x="10528300" y="842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75725</xdr:rowOff>
    </xdr:from>
    <xdr:to>
      <xdr:col>55</xdr:col>
      <xdr:colOff>88900</xdr:colOff>
      <xdr:row>50</xdr:row>
      <xdr:rowOff>75725</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a:off x="10388600" y="864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87367</xdr:rowOff>
    </xdr:from>
    <xdr:to>
      <xdr:col>55</xdr:col>
      <xdr:colOff>0</xdr:colOff>
      <xdr:row>58</xdr:row>
      <xdr:rowOff>56131</xdr:rowOff>
    </xdr:to>
    <xdr:cxnSp macro="">
      <xdr:nvCxnSpPr>
        <xdr:cNvPr id="357" name="直線コネクタ 356">
          <a:extLst>
            <a:ext uri="{FF2B5EF4-FFF2-40B4-BE49-F238E27FC236}">
              <a16:creationId xmlns="" xmlns:a16="http://schemas.microsoft.com/office/drawing/2014/main" id="{00000000-0008-0000-0600-000065010000}"/>
            </a:ext>
          </a:extLst>
        </xdr:cNvPr>
        <xdr:cNvCxnSpPr/>
      </xdr:nvCxnSpPr>
      <xdr:spPr>
        <a:xfrm flipV="1">
          <a:off x="9639300" y="9688567"/>
          <a:ext cx="838200" cy="31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77336</xdr:rowOff>
    </xdr:from>
    <xdr:ext cx="534377" cy="259045"/>
    <xdr:sp macro="" textlink="">
      <xdr:nvSpPr>
        <xdr:cNvPr id="358" name="普通建設事業費平均値テキスト">
          <a:extLst>
            <a:ext uri="{FF2B5EF4-FFF2-40B4-BE49-F238E27FC236}">
              <a16:creationId xmlns="" xmlns:a16="http://schemas.microsoft.com/office/drawing/2014/main" id="{00000000-0008-0000-0600-000066010000}"/>
            </a:ext>
          </a:extLst>
        </xdr:cNvPr>
        <xdr:cNvSpPr txBox="1"/>
      </xdr:nvSpPr>
      <xdr:spPr>
        <a:xfrm>
          <a:off x="10528300" y="9678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98909</xdr:rowOff>
    </xdr:from>
    <xdr:to>
      <xdr:col>55</xdr:col>
      <xdr:colOff>50800</xdr:colOff>
      <xdr:row>57</xdr:row>
      <xdr:rowOff>29059</xdr:rowOff>
    </xdr:to>
    <xdr:sp macro="" textlink="">
      <xdr:nvSpPr>
        <xdr:cNvPr id="359" name="フローチャート: 判断 358">
          <a:extLst>
            <a:ext uri="{FF2B5EF4-FFF2-40B4-BE49-F238E27FC236}">
              <a16:creationId xmlns="" xmlns:a16="http://schemas.microsoft.com/office/drawing/2014/main" id="{00000000-0008-0000-0600-000067010000}"/>
            </a:ext>
          </a:extLst>
        </xdr:cNvPr>
        <xdr:cNvSpPr/>
      </xdr:nvSpPr>
      <xdr:spPr>
        <a:xfrm>
          <a:off x="10426700" y="9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93539</xdr:rowOff>
    </xdr:from>
    <xdr:to>
      <xdr:col>50</xdr:col>
      <xdr:colOff>114300</xdr:colOff>
      <xdr:row>58</xdr:row>
      <xdr:rowOff>56131</xdr:rowOff>
    </xdr:to>
    <xdr:cxnSp macro="">
      <xdr:nvCxnSpPr>
        <xdr:cNvPr id="360" name="直線コネクタ 359">
          <a:extLst>
            <a:ext uri="{FF2B5EF4-FFF2-40B4-BE49-F238E27FC236}">
              <a16:creationId xmlns="" xmlns:a16="http://schemas.microsoft.com/office/drawing/2014/main" id="{00000000-0008-0000-0600-000068010000}"/>
            </a:ext>
          </a:extLst>
        </xdr:cNvPr>
        <xdr:cNvCxnSpPr/>
      </xdr:nvCxnSpPr>
      <xdr:spPr>
        <a:xfrm>
          <a:off x="8750300" y="9866189"/>
          <a:ext cx="889000" cy="13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114274</xdr:rowOff>
    </xdr:from>
    <xdr:to>
      <xdr:col>50</xdr:col>
      <xdr:colOff>165100</xdr:colOff>
      <xdr:row>57</xdr:row>
      <xdr:rowOff>44424</xdr:rowOff>
    </xdr:to>
    <xdr:sp macro="" textlink="">
      <xdr:nvSpPr>
        <xdr:cNvPr id="361" name="フローチャート: 判断 360">
          <a:extLst>
            <a:ext uri="{FF2B5EF4-FFF2-40B4-BE49-F238E27FC236}">
              <a16:creationId xmlns="" xmlns:a16="http://schemas.microsoft.com/office/drawing/2014/main" id="{00000000-0008-0000-0600-000069010000}"/>
            </a:ext>
          </a:extLst>
        </xdr:cNvPr>
        <xdr:cNvSpPr/>
      </xdr:nvSpPr>
      <xdr:spPr>
        <a:xfrm>
          <a:off x="9588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60951</xdr:rowOff>
    </xdr:from>
    <xdr:ext cx="534377"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9372111" y="949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93539</xdr:rowOff>
    </xdr:from>
    <xdr:to>
      <xdr:col>45</xdr:col>
      <xdr:colOff>177800</xdr:colOff>
      <xdr:row>57</xdr:row>
      <xdr:rowOff>164667</xdr:rowOff>
    </xdr:to>
    <xdr:cxnSp macro="">
      <xdr:nvCxnSpPr>
        <xdr:cNvPr id="363" name="直線コネクタ 362">
          <a:extLst>
            <a:ext uri="{FF2B5EF4-FFF2-40B4-BE49-F238E27FC236}">
              <a16:creationId xmlns="" xmlns:a16="http://schemas.microsoft.com/office/drawing/2014/main" id="{00000000-0008-0000-0600-00006B010000}"/>
            </a:ext>
          </a:extLst>
        </xdr:cNvPr>
        <xdr:cNvCxnSpPr/>
      </xdr:nvCxnSpPr>
      <xdr:spPr>
        <a:xfrm flipV="1">
          <a:off x="7861300" y="9866189"/>
          <a:ext cx="889000" cy="7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103514</xdr:rowOff>
    </xdr:from>
    <xdr:to>
      <xdr:col>46</xdr:col>
      <xdr:colOff>38100</xdr:colOff>
      <xdr:row>57</xdr:row>
      <xdr:rowOff>33664</xdr:rowOff>
    </xdr:to>
    <xdr:sp macro="" textlink="">
      <xdr:nvSpPr>
        <xdr:cNvPr id="364" name="フローチャート: 判断 363">
          <a:extLst>
            <a:ext uri="{FF2B5EF4-FFF2-40B4-BE49-F238E27FC236}">
              <a16:creationId xmlns="" xmlns:a16="http://schemas.microsoft.com/office/drawing/2014/main" id="{00000000-0008-0000-0600-00006C010000}"/>
            </a:ext>
          </a:extLst>
        </xdr:cNvPr>
        <xdr:cNvSpPr/>
      </xdr:nvSpPr>
      <xdr:spPr>
        <a:xfrm>
          <a:off x="8699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50191</xdr:rowOff>
    </xdr:from>
    <xdr:ext cx="534377"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8483111" y="94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133104</xdr:rowOff>
    </xdr:from>
    <xdr:to>
      <xdr:col>41</xdr:col>
      <xdr:colOff>50800</xdr:colOff>
      <xdr:row>57</xdr:row>
      <xdr:rowOff>164667</xdr:rowOff>
    </xdr:to>
    <xdr:cxnSp macro="">
      <xdr:nvCxnSpPr>
        <xdr:cNvPr id="366" name="直線コネクタ 365">
          <a:extLst>
            <a:ext uri="{FF2B5EF4-FFF2-40B4-BE49-F238E27FC236}">
              <a16:creationId xmlns="" xmlns:a16="http://schemas.microsoft.com/office/drawing/2014/main" id="{00000000-0008-0000-0600-00006E010000}"/>
            </a:ext>
          </a:extLst>
        </xdr:cNvPr>
        <xdr:cNvCxnSpPr/>
      </xdr:nvCxnSpPr>
      <xdr:spPr>
        <a:xfrm>
          <a:off x="6972300" y="9734304"/>
          <a:ext cx="889000" cy="20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36795</xdr:rowOff>
    </xdr:from>
    <xdr:to>
      <xdr:col>41</xdr:col>
      <xdr:colOff>101600</xdr:colOff>
      <xdr:row>56</xdr:row>
      <xdr:rowOff>138395</xdr:rowOff>
    </xdr:to>
    <xdr:sp macro="" textlink="">
      <xdr:nvSpPr>
        <xdr:cNvPr id="367" name="フローチャート: 判断 366">
          <a:extLst>
            <a:ext uri="{FF2B5EF4-FFF2-40B4-BE49-F238E27FC236}">
              <a16:creationId xmlns="" xmlns:a16="http://schemas.microsoft.com/office/drawing/2014/main" id="{00000000-0008-0000-0600-00006F010000}"/>
            </a:ext>
          </a:extLst>
        </xdr:cNvPr>
        <xdr:cNvSpPr/>
      </xdr:nvSpPr>
      <xdr:spPr>
        <a:xfrm>
          <a:off x="7810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154922</xdr:rowOff>
    </xdr:from>
    <xdr:ext cx="534377"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7594111" y="94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42380</xdr:rowOff>
    </xdr:from>
    <xdr:to>
      <xdr:col>36</xdr:col>
      <xdr:colOff>165100</xdr:colOff>
      <xdr:row>56</xdr:row>
      <xdr:rowOff>143980</xdr:rowOff>
    </xdr:to>
    <xdr:sp macro="" textlink="">
      <xdr:nvSpPr>
        <xdr:cNvPr id="369" name="フローチャート: 判断 368">
          <a:extLst>
            <a:ext uri="{FF2B5EF4-FFF2-40B4-BE49-F238E27FC236}">
              <a16:creationId xmlns="" xmlns:a16="http://schemas.microsoft.com/office/drawing/2014/main" id="{00000000-0008-0000-0600-000071010000}"/>
            </a:ext>
          </a:extLst>
        </xdr:cNvPr>
        <xdr:cNvSpPr/>
      </xdr:nvSpPr>
      <xdr:spPr>
        <a:xfrm>
          <a:off x="6921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160507</xdr:rowOff>
    </xdr:from>
    <xdr:ext cx="534377"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6705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36567</xdr:rowOff>
    </xdr:from>
    <xdr:to>
      <xdr:col>55</xdr:col>
      <xdr:colOff>50800</xdr:colOff>
      <xdr:row>56</xdr:row>
      <xdr:rowOff>138167</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10426700" y="96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59444</xdr:rowOff>
    </xdr:from>
    <xdr:ext cx="534377" cy="259045"/>
    <xdr:sp macro="" textlink="">
      <xdr:nvSpPr>
        <xdr:cNvPr id="377" name="普通建設事業費該当値テキスト">
          <a:extLst>
            <a:ext uri="{FF2B5EF4-FFF2-40B4-BE49-F238E27FC236}">
              <a16:creationId xmlns="" xmlns:a16="http://schemas.microsoft.com/office/drawing/2014/main" id="{00000000-0008-0000-0600-000079010000}"/>
            </a:ext>
          </a:extLst>
        </xdr:cNvPr>
        <xdr:cNvSpPr txBox="1"/>
      </xdr:nvSpPr>
      <xdr:spPr>
        <a:xfrm>
          <a:off x="10528300" y="948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5331</xdr:rowOff>
    </xdr:from>
    <xdr:to>
      <xdr:col>50</xdr:col>
      <xdr:colOff>165100</xdr:colOff>
      <xdr:row>58</xdr:row>
      <xdr:rowOff>106931</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9588500" y="994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98058</xdr:rowOff>
    </xdr:from>
    <xdr:ext cx="534377"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9372111" y="1004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42739</xdr:rowOff>
    </xdr:from>
    <xdr:to>
      <xdr:col>46</xdr:col>
      <xdr:colOff>38100</xdr:colOff>
      <xdr:row>57</xdr:row>
      <xdr:rowOff>144339</xdr:rowOff>
    </xdr:to>
    <xdr:sp macro="" textlink="">
      <xdr:nvSpPr>
        <xdr:cNvPr id="380" name="楕円 379">
          <a:extLst>
            <a:ext uri="{FF2B5EF4-FFF2-40B4-BE49-F238E27FC236}">
              <a16:creationId xmlns="" xmlns:a16="http://schemas.microsoft.com/office/drawing/2014/main" id="{00000000-0008-0000-0600-00007C010000}"/>
            </a:ext>
          </a:extLst>
        </xdr:cNvPr>
        <xdr:cNvSpPr/>
      </xdr:nvSpPr>
      <xdr:spPr>
        <a:xfrm>
          <a:off x="8699500" y="981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135466</xdr:rowOff>
    </xdr:from>
    <xdr:ext cx="534377"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8483111" y="990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113867</xdr:rowOff>
    </xdr:from>
    <xdr:to>
      <xdr:col>41</xdr:col>
      <xdr:colOff>101600</xdr:colOff>
      <xdr:row>58</xdr:row>
      <xdr:rowOff>44017</xdr:rowOff>
    </xdr:to>
    <xdr:sp macro="" textlink="">
      <xdr:nvSpPr>
        <xdr:cNvPr id="382" name="楕円 381">
          <a:extLst>
            <a:ext uri="{FF2B5EF4-FFF2-40B4-BE49-F238E27FC236}">
              <a16:creationId xmlns="" xmlns:a16="http://schemas.microsoft.com/office/drawing/2014/main" id="{00000000-0008-0000-0600-00007E010000}"/>
            </a:ext>
          </a:extLst>
        </xdr:cNvPr>
        <xdr:cNvSpPr/>
      </xdr:nvSpPr>
      <xdr:spPr>
        <a:xfrm>
          <a:off x="7810500" y="98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35144</xdr:rowOff>
    </xdr:from>
    <xdr:ext cx="534377" cy="259045"/>
    <xdr:sp macro="" textlink="">
      <xdr:nvSpPr>
        <xdr:cNvPr id="383" name="テキスト ボックス 382">
          <a:extLst>
            <a:ext uri="{FF2B5EF4-FFF2-40B4-BE49-F238E27FC236}">
              <a16:creationId xmlns="" xmlns:a16="http://schemas.microsoft.com/office/drawing/2014/main" id="{00000000-0008-0000-0600-00007F010000}"/>
            </a:ext>
          </a:extLst>
        </xdr:cNvPr>
        <xdr:cNvSpPr txBox="1"/>
      </xdr:nvSpPr>
      <xdr:spPr>
        <a:xfrm>
          <a:off x="7594111" y="997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82304</xdr:rowOff>
    </xdr:from>
    <xdr:to>
      <xdr:col>36</xdr:col>
      <xdr:colOff>165100</xdr:colOff>
      <xdr:row>57</xdr:row>
      <xdr:rowOff>12454</xdr:rowOff>
    </xdr:to>
    <xdr:sp macro="" textlink="">
      <xdr:nvSpPr>
        <xdr:cNvPr id="384" name="楕円 383">
          <a:extLst>
            <a:ext uri="{FF2B5EF4-FFF2-40B4-BE49-F238E27FC236}">
              <a16:creationId xmlns="" xmlns:a16="http://schemas.microsoft.com/office/drawing/2014/main" id="{00000000-0008-0000-0600-000080010000}"/>
            </a:ext>
          </a:extLst>
        </xdr:cNvPr>
        <xdr:cNvSpPr/>
      </xdr:nvSpPr>
      <xdr:spPr>
        <a:xfrm>
          <a:off x="6921500" y="968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3581</xdr:rowOff>
    </xdr:from>
    <xdr:ext cx="534377" cy="259045"/>
    <xdr:sp macro="" textlink="">
      <xdr:nvSpPr>
        <xdr:cNvPr id="385" name="テキスト ボックス 384">
          <a:extLst>
            <a:ext uri="{FF2B5EF4-FFF2-40B4-BE49-F238E27FC236}">
              <a16:creationId xmlns="" xmlns:a16="http://schemas.microsoft.com/office/drawing/2014/main" id="{00000000-0008-0000-0600-000081010000}"/>
            </a:ext>
          </a:extLst>
        </xdr:cNvPr>
        <xdr:cNvSpPr txBox="1"/>
      </xdr:nvSpPr>
      <xdr:spPr>
        <a:xfrm>
          <a:off x="6705111" y="977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 xmlns:a16="http://schemas.microsoft.com/office/drawing/2014/main" id="{00000000-0008-0000-06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 xmlns:a16="http://schemas.microsoft.com/office/drawing/2014/main" id="{00000000-0008-0000-06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 xmlns:a16="http://schemas.microsoft.com/office/drawing/2014/main" id="{00000000-0008-0000-06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62547</xdr:rowOff>
    </xdr:from>
    <xdr:to>
      <xdr:col>54</xdr:col>
      <xdr:colOff>189865</xdr:colOff>
      <xdr:row>78</xdr:row>
      <xdr:rowOff>135060</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flipV="1">
          <a:off x="10475595" y="12064047"/>
          <a:ext cx="1270" cy="1444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138887</xdr:rowOff>
    </xdr:from>
    <xdr:ext cx="378565" cy="259045"/>
    <xdr:sp macro="" textlink="">
      <xdr:nvSpPr>
        <xdr:cNvPr id="408" name="普通建設事業費 （ うち新規整備　）最小値テキスト">
          <a:extLst>
            <a:ext uri="{FF2B5EF4-FFF2-40B4-BE49-F238E27FC236}">
              <a16:creationId xmlns="" xmlns:a16="http://schemas.microsoft.com/office/drawing/2014/main" id="{00000000-0008-0000-0600-000098010000}"/>
            </a:ext>
          </a:extLst>
        </xdr:cNvPr>
        <xdr:cNvSpPr txBox="1"/>
      </xdr:nvSpPr>
      <xdr:spPr>
        <a:xfrm>
          <a:off x="10528300" y="1351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135060</xdr:rowOff>
    </xdr:from>
    <xdr:to>
      <xdr:col>55</xdr:col>
      <xdr:colOff>88900</xdr:colOff>
      <xdr:row>78</xdr:row>
      <xdr:rowOff>135060</xdr:rowOff>
    </xdr:to>
    <xdr:cxnSp macro="">
      <xdr:nvCxnSpPr>
        <xdr:cNvPr id="409" name="直線コネクタ 408">
          <a:extLst>
            <a:ext uri="{FF2B5EF4-FFF2-40B4-BE49-F238E27FC236}">
              <a16:creationId xmlns="" xmlns:a16="http://schemas.microsoft.com/office/drawing/2014/main" id="{00000000-0008-0000-0600-000099010000}"/>
            </a:ext>
          </a:extLst>
        </xdr:cNvPr>
        <xdr:cNvCxnSpPr/>
      </xdr:nvCxnSpPr>
      <xdr:spPr>
        <a:xfrm>
          <a:off x="10388600" y="1350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9224</xdr:rowOff>
    </xdr:from>
    <xdr:ext cx="534377" cy="259045"/>
    <xdr:sp macro="" textlink="">
      <xdr:nvSpPr>
        <xdr:cNvPr id="410" name="普通建設事業費 （ うち新規整備　）最大値テキスト">
          <a:extLst>
            <a:ext uri="{FF2B5EF4-FFF2-40B4-BE49-F238E27FC236}">
              <a16:creationId xmlns="" xmlns:a16="http://schemas.microsoft.com/office/drawing/2014/main" id="{00000000-0008-0000-0600-00009A010000}"/>
            </a:ext>
          </a:extLst>
        </xdr:cNvPr>
        <xdr:cNvSpPr txBox="1"/>
      </xdr:nvSpPr>
      <xdr:spPr>
        <a:xfrm>
          <a:off x="10528300" y="1183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62547</xdr:rowOff>
    </xdr:from>
    <xdr:to>
      <xdr:col>55</xdr:col>
      <xdr:colOff>88900</xdr:colOff>
      <xdr:row>70</xdr:row>
      <xdr:rowOff>62547</xdr:rowOff>
    </xdr:to>
    <xdr:cxnSp macro="">
      <xdr:nvCxnSpPr>
        <xdr:cNvPr id="411" name="直線コネクタ 410">
          <a:extLst>
            <a:ext uri="{FF2B5EF4-FFF2-40B4-BE49-F238E27FC236}">
              <a16:creationId xmlns="" xmlns:a16="http://schemas.microsoft.com/office/drawing/2014/main" id="{00000000-0008-0000-0600-00009B010000}"/>
            </a:ext>
          </a:extLst>
        </xdr:cNvPr>
        <xdr:cNvCxnSpPr/>
      </xdr:nvCxnSpPr>
      <xdr:spPr>
        <a:xfrm>
          <a:off x="10388600" y="120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160640</xdr:rowOff>
    </xdr:from>
    <xdr:to>
      <xdr:col>55</xdr:col>
      <xdr:colOff>0</xdr:colOff>
      <xdr:row>77</xdr:row>
      <xdr:rowOff>482</xdr:rowOff>
    </xdr:to>
    <xdr:cxnSp macro="">
      <xdr:nvCxnSpPr>
        <xdr:cNvPr id="412" name="直線コネクタ 411">
          <a:extLst>
            <a:ext uri="{FF2B5EF4-FFF2-40B4-BE49-F238E27FC236}">
              <a16:creationId xmlns="" xmlns:a16="http://schemas.microsoft.com/office/drawing/2014/main" id="{00000000-0008-0000-0600-00009C010000}"/>
            </a:ext>
          </a:extLst>
        </xdr:cNvPr>
        <xdr:cNvCxnSpPr/>
      </xdr:nvCxnSpPr>
      <xdr:spPr>
        <a:xfrm flipV="1">
          <a:off x="9639300" y="12847940"/>
          <a:ext cx="838200" cy="35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166037</xdr:rowOff>
    </xdr:from>
    <xdr:ext cx="534377" cy="259045"/>
    <xdr:sp macro="" textlink="">
      <xdr:nvSpPr>
        <xdr:cNvPr id="413" name="普通建設事業費 （ うち新規整備　）平均値テキスト">
          <a:extLst>
            <a:ext uri="{FF2B5EF4-FFF2-40B4-BE49-F238E27FC236}">
              <a16:creationId xmlns="" xmlns:a16="http://schemas.microsoft.com/office/drawing/2014/main" id="{00000000-0008-0000-0600-00009D010000}"/>
            </a:ext>
          </a:extLst>
        </xdr:cNvPr>
        <xdr:cNvSpPr txBox="1"/>
      </xdr:nvSpPr>
      <xdr:spPr>
        <a:xfrm>
          <a:off x="10528300" y="13196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16160</xdr:rowOff>
    </xdr:from>
    <xdr:to>
      <xdr:col>55</xdr:col>
      <xdr:colOff>50800</xdr:colOff>
      <xdr:row>77</xdr:row>
      <xdr:rowOff>117760</xdr:rowOff>
    </xdr:to>
    <xdr:sp macro="" textlink="">
      <xdr:nvSpPr>
        <xdr:cNvPr id="414" name="フローチャート: 判断 413">
          <a:extLst>
            <a:ext uri="{FF2B5EF4-FFF2-40B4-BE49-F238E27FC236}">
              <a16:creationId xmlns="" xmlns:a16="http://schemas.microsoft.com/office/drawing/2014/main" id="{00000000-0008-0000-0600-00009E010000}"/>
            </a:ext>
          </a:extLst>
        </xdr:cNvPr>
        <xdr:cNvSpPr/>
      </xdr:nvSpPr>
      <xdr:spPr>
        <a:xfrm>
          <a:off x="104267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66639</xdr:rowOff>
    </xdr:from>
    <xdr:to>
      <xdr:col>50</xdr:col>
      <xdr:colOff>114300</xdr:colOff>
      <xdr:row>77</xdr:row>
      <xdr:rowOff>482</xdr:rowOff>
    </xdr:to>
    <xdr:cxnSp macro="">
      <xdr:nvCxnSpPr>
        <xdr:cNvPr id="415" name="直線コネクタ 414">
          <a:extLst>
            <a:ext uri="{FF2B5EF4-FFF2-40B4-BE49-F238E27FC236}">
              <a16:creationId xmlns="" xmlns:a16="http://schemas.microsoft.com/office/drawing/2014/main" id="{00000000-0008-0000-0600-00009F010000}"/>
            </a:ext>
          </a:extLst>
        </xdr:cNvPr>
        <xdr:cNvCxnSpPr/>
      </xdr:nvCxnSpPr>
      <xdr:spPr>
        <a:xfrm>
          <a:off x="8750300" y="13096839"/>
          <a:ext cx="889000" cy="10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147490</xdr:rowOff>
    </xdr:from>
    <xdr:to>
      <xdr:col>50</xdr:col>
      <xdr:colOff>165100</xdr:colOff>
      <xdr:row>77</xdr:row>
      <xdr:rowOff>77640</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9588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68767</xdr:rowOff>
    </xdr:from>
    <xdr:ext cx="534377"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9372111" y="1327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66639</xdr:rowOff>
    </xdr:from>
    <xdr:to>
      <xdr:col>45</xdr:col>
      <xdr:colOff>177800</xdr:colOff>
      <xdr:row>77</xdr:row>
      <xdr:rowOff>20233</xdr:rowOff>
    </xdr:to>
    <xdr:cxnSp macro="">
      <xdr:nvCxnSpPr>
        <xdr:cNvPr id="418" name="直線コネクタ 417">
          <a:extLst>
            <a:ext uri="{FF2B5EF4-FFF2-40B4-BE49-F238E27FC236}">
              <a16:creationId xmlns="" xmlns:a16="http://schemas.microsoft.com/office/drawing/2014/main" id="{00000000-0008-0000-0600-0000A2010000}"/>
            </a:ext>
          </a:extLst>
        </xdr:cNvPr>
        <xdr:cNvCxnSpPr/>
      </xdr:nvCxnSpPr>
      <xdr:spPr>
        <a:xfrm flipV="1">
          <a:off x="7861300" y="13096839"/>
          <a:ext cx="889000" cy="12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134117</xdr:rowOff>
    </xdr:from>
    <xdr:to>
      <xdr:col>46</xdr:col>
      <xdr:colOff>38100</xdr:colOff>
      <xdr:row>77</xdr:row>
      <xdr:rowOff>64267</xdr:rowOff>
    </xdr:to>
    <xdr:sp macro="" textlink="">
      <xdr:nvSpPr>
        <xdr:cNvPr id="419" name="フローチャート: 判断 418">
          <a:extLst>
            <a:ext uri="{FF2B5EF4-FFF2-40B4-BE49-F238E27FC236}">
              <a16:creationId xmlns="" xmlns:a16="http://schemas.microsoft.com/office/drawing/2014/main" id="{00000000-0008-0000-0600-0000A3010000}"/>
            </a:ext>
          </a:extLst>
        </xdr:cNvPr>
        <xdr:cNvSpPr/>
      </xdr:nvSpPr>
      <xdr:spPr>
        <a:xfrm>
          <a:off x="8699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55394</xdr:rowOff>
    </xdr:from>
    <xdr:ext cx="534377"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8483111" y="1325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20233</xdr:rowOff>
    </xdr:from>
    <xdr:to>
      <xdr:col>41</xdr:col>
      <xdr:colOff>50800</xdr:colOff>
      <xdr:row>77</xdr:row>
      <xdr:rowOff>112131</xdr:rowOff>
    </xdr:to>
    <xdr:cxnSp macro="">
      <xdr:nvCxnSpPr>
        <xdr:cNvPr id="421" name="直線コネクタ 420">
          <a:extLst>
            <a:ext uri="{FF2B5EF4-FFF2-40B4-BE49-F238E27FC236}">
              <a16:creationId xmlns="" xmlns:a16="http://schemas.microsoft.com/office/drawing/2014/main" id="{00000000-0008-0000-0600-0000A5010000}"/>
            </a:ext>
          </a:extLst>
        </xdr:cNvPr>
        <xdr:cNvCxnSpPr/>
      </xdr:nvCxnSpPr>
      <xdr:spPr>
        <a:xfrm flipV="1">
          <a:off x="6972300" y="13221883"/>
          <a:ext cx="889000" cy="9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116241</xdr:rowOff>
    </xdr:from>
    <xdr:to>
      <xdr:col>41</xdr:col>
      <xdr:colOff>101600</xdr:colOff>
      <xdr:row>77</xdr:row>
      <xdr:rowOff>46391</xdr:rowOff>
    </xdr:to>
    <xdr:sp macro="" textlink="">
      <xdr:nvSpPr>
        <xdr:cNvPr id="422" name="フローチャート: 判断 421">
          <a:extLst>
            <a:ext uri="{FF2B5EF4-FFF2-40B4-BE49-F238E27FC236}">
              <a16:creationId xmlns="" xmlns:a16="http://schemas.microsoft.com/office/drawing/2014/main" id="{00000000-0008-0000-0600-0000A6010000}"/>
            </a:ext>
          </a:extLst>
        </xdr:cNvPr>
        <xdr:cNvSpPr/>
      </xdr:nvSpPr>
      <xdr:spPr>
        <a:xfrm>
          <a:off x="7810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62917</xdr:rowOff>
    </xdr:from>
    <xdr:ext cx="534377"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594111" y="1292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143033</xdr:rowOff>
    </xdr:from>
    <xdr:to>
      <xdr:col>36</xdr:col>
      <xdr:colOff>165100</xdr:colOff>
      <xdr:row>77</xdr:row>
      <xdr:rowOff>73183</xdr:rowOff>
    </xdr:to>
    <xdr:sp macro="" textlink="">
      <xdr:nvSpPr>
        <xdr:cNvPr id="424" name="フローチャート: 判断 423">
          <a:extLst>
            <a:ext uri="{FF2B5EF4-FFF2-40B4-BE49-F238E27FC236}">
              <a16:creationId xmlns="" xmlns:a16="http://schemas.microsoft.com/office/drawing/2014/main" id="{00000000-0008-0000-0600-0000A8010000}"/>
            </a:ext>
          </a:extLst>
        </xdr:cNvPr>
        <xdr:cNvSpPr/>
      </xdr:nvSpPr>
      <xdr:spPr>
        <a:xfrm>
          <a:off x="6921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89709</xdr:rowOff>
    </xdr:from>
    <xdr:ext cx="534377"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6705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109840</xdr:rowOff>
    </xdr:from>
    <xdr:to>
      <xdr:col>55</xdr:col>
      <xdr:colOff>50800</xdr:colOff>
      <xdr:row>75</xdr:row>
      <xdr:rowOff>39990</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10426700" y="1279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132717</xdr:rowOff>
    </xdr:from>
    <xdr:ext cx="534377" cy="259045"/>
    <xdr:sp macro="" textlink="">
      <xdr:nvSpPr>
        <xdr:cNvPr id="432" name="普通建設事業費 （ うち新規整備　）該当値テキスト">
          <a:extLst>
            <a:ext uri="{FF2B5EF4-FFF2-40B4-BE49-F238E27FC236}">
              <a16:creationId xmlns="" xmlns:a16="http://schemas.microsoft.com/office/drawing/2014/main" id="{00000000-0008-0000-0600-0000B0010000}"/>
            </a:ext>
          </a:extLst>
        </xdr:cNvPr>
        <xdr:cNvSpPr txBox="1"/>
      </xdr:nvSpPr>
      <xdr:spPr>
        <a:xfrm>
          <a:off x="10528300" y="1264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121132</xdr:rowOff>
    </xdr:from>
    <xdr:to>
      <xdr:col>50</xdr:col>
      <xdr:colOff>165100</xdr:colOff>
      <xdr:row>77</xdr:row>
      <xdr:rowOff>51282</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9588500" y="1315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67810</xdr:rowOff>
    </xdr:from>
    <xdr:ext cx="534377"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9372111" y="1292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15839</xdr:rowOff>
    </xdr:from>
    <xdr:to>
      <xdr:col>46</xdr:col>
      <xdr:colOff>38100</xdr:colOff>
      <xdr:row>76</xdr:row>
      <xdr:rowOff>117439</xdr:rowOff>
    </xdr:to>
    <xdr:sp macro="" textlink="">
      <xdr:nvSpPr>
        <xdr:cNvPr id="435" name="楕円 434">
          <a:extLst>
            <a:ext uri="{FF2B5EF4-FFF2-40B4-BE49-F238E27FC236}">
              <a16:creationId xmlns="" xmlns:a16="http://schemas.microsoft.com/office/drawing/2014/main" id="{00000000-0008-0000-0600-0000B3010000}"/>
            </a:ext>
          </a:extLst>
        </xdr:cNvPr>
        <xdr:cNvSpPr/>
      </xdr:nvSpPr>
      <xdr:spPr>
        <a:xfrm>
          <a:off x="8699500" y="1304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133966</xdr:rowOff>
    </xdr:from>
    <xdr:ext cx="534377" cy="259045"/>
    <xdr:sp macro="" textlink="">
      <xdr:nvSpPr>
        <xdr:cNvPr id="436" name="テキスト ボックス 435">
          <a:extLst>
            <a:ext uri="{FF2B5EF4-FFF2-40B4-BE49-F238E27FC236}">
              <a16:creationId xmlns="" xmlns:a16="http://schemas.microsoft.com/office/drawing/2014/main" id="{00000000-0008-0000-0600-0000B4010000}"/>
            </a:ext>
          </a:extLst>
        </xdr:cNvPr>
        <xdr:cNvSpPr txBox="1"/>
      </xdr:nvSpPr>
      <xdr:spPr>
        <a:xfrm>
          <a:off x="8483111" y="1282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140883</xdr:rowOff>
    </xdr:from>
    <xdr:to>
      <xdr:col>41</xdr:col>
      <xdr:colOff>101600</xdr:colOff>
      <xdr:row>77</xdr:row>
      <xdr:rowOff>71033</xdr:rowOff>
    </xdr:to>
    <xdr:sp macro="" textlink="">
      <xdr:nvSpPr>
        <xdr:cNvPr id="437" name="楕円 436">
          <a:extLst>
            <a:ext uri="{FF2B5EF4-FFF2-40B4-BE49-F238E27FC236}">
              <a16:creationId xmlns="" xmlns:a16="http://schemas.microsoft.com/office/drawing/2014/main" id="{00000000-0008-0000-0600-0000B5010000}"/>
            </a:ext>
          </a:extLst>
        </xdr:cNvPr>
        <xdr:cNvSpPr/>
      </xdr:nvSpPr>
      <xdr:spPr>
        <a:xfrm>
          <a:off x="7810500" y="1317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62160</xdr:rowOff>
    </xdr:from>
    <xdr:ext cx="534377" cy="259045"/>
    <xdr:sp macro="" textlink="">
      <xdr:nvSpPr>
        <xdr:cNvPr id="438" name="テキスト ボックス 437">
          <a:extLst>
            <a:ext uri="{FF2B5EF4-FFF2-40B4-BE49-F238E27FC236}">
              <a16:creationId xmlns="" xmlns:a16="http://schemas.microsoft.com/office/drawing/2014/main" id="{00000000-0008-0000-0600-0000B6010000}"/>
            </a:ext>
          </a:extLst>
        </xdr:cNvPr>
        <xdr:cNvSpPr txBox="1"/>
      </xdr:nvSpPr>
      <xdr:spPr>
        <a:xfrm>
          <a:off x="7594111" y="1326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61331</xdr:rowOff>
    </xdr:from>
    <xdr:to>
      <xdr:col>36</xdr:col>
      <xdr:colOff>165100</xdr:colOff>
      <xdr:row>77</xdr:row>
      <xdr:rowOff>162931</xdr:rowOff>
    </xdr:to>
    <xdr:sp macro="" textlink="">
      <xdr:nvSpPr>
        <xdr:cNvPr id="439" name="楕円 438">
          <a:extLst>
            <a:ext uri="{FF2B5EF4-FFF2-40B4-BE49-F238E27FC236}">
              <a16:creationId xmlns="" xmlns:a16="http://schemas.microsoft.com/office/drawing/2014/main" id="{00000000-0008-0000-0600-0000B7010000}"/>
            </a:ext>
          </a:extLst>
        </xdr:cNvPr>
        <xdr:cNvSpPr/>
      </xdr:nvSpPr>
      <xdr:spPr>
        <a:xfrm>
          <a:off x="6921500" y="1326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154058</xdr:rowOff>
    </xdr:from>
    <xdr:ext cx="469744" cy="259045"/>
    <xdr:sp macro="" textlink="">
      <xdr:nvSpPr>
        <xdr:cNvPr id="440" name="テキスト ボックス 439">
          <a:extLst>
            <a:ext uri="{FF2B5EF4-FFF2-40B4-BE49-F238E27FC236}">
              <a16:creationId xmlns="" xmlns:a16="http://schemas.microsoft.com/office/drawing/2014/main" id="{00000000-0008-0000-0600-0000B8010000}"/>
            </a:ext>
          </a:extLst>
        </xdr:cNvPr>
        <xdr:cNvSpPr txBox="1"/>
      </xdr:nvSpPr>
      <xdr:spPr>
        <a:xfrm>
          <a:off x="6737428" y="1335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a:extLst>
            <a:ext uri="{FF2B5EF4-FFF2-40B4-BE49-F238E27FC236}">
              <a16:creationId xmlns="" xmlns:a16="http://schemas.microsoft.com/office/drawing/2014/main" id="{00000000-0008-0000-0600-0000CC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123050</xdr:rowOff>
    </xdr:from>
    <xdr:to>
      <xdr:col>54</xdr:col>
      <xdr:colOff>189865</xdr:colOff>
      <xdr:row>98</xdr:row>
      <xdr:rowOff>42450</xdr:rowOff>
    </xdr:to>
    <xdr:cxnSp macro="">
      <xdr:nvCxnSpPr>
        <xdr:cNvPr id="464" name="直線コネクタ 463">
          <a:extLst>
            <a:ext uri="{FF2B5EF4-FFF2-40B4-BE49-F238E27FC236}">
              <a16:creationId xmlns="" xmlns:a16="http://schemas.microsoft.com/office/drawing/2014/main" id="{00000000-0008-0000-0600-0000D0010000}"/>
            </a:ext>
          </a:extLst>
        </xdr:cNvPr>
        <xdr:cNvCxnSpPr/>
      </xdr:nvCxnSpPr>
      <xdr:spPr>
        <a:xfrm flipV="1">
          <a:off x="10475595" y="15725000"/>
          <a:ext cx="1270" cy="111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46277</xdr:rowOff>
    </xdr:from>
    <xdr:ext cx="469744" cy="259045"/>
    <xdr:sp macro="" textlink="">
      <xdr:nvSpPr>
        <xdr:cNvPr id="465" name="普通建設事業費 （ うち更新整備　）最小値テキスト">
          <a:extLst>
            <a:ext uri="{FF2B5EF4-FFF2-40B4-BE49-F238E27FC236}">
              <a16:creationId xmlns="" xmlns:a16="http://schemas.microsoft.com/office/drawing/2014/main" id="{00000000-0008-0000-0600-0000D1010000}"/>
            </a:ext>
          </a:extLst>
        </xdr:cNvPr>
        <xdr:cNvSpPr txBox="1"/>
      </xdr:nvSpPr>
      <xdr:spPr>
        <a:xfrm>
          <a:off x="10528300" y="1684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42450</xdr:rowOff>
    </xdr:from>
    <xdr:to>
      <xdr:col>55</xdr:col>
      <xdr:colOff>88900</xdr:colOff>
      <xdr:row>98</xdr:row>
      <xdr:rowOff>42450</xdr:rowOff>
    </xdr:to>
    <xdr:cxnSp macro="">
      <xdr:nvCxnSpPr>
        <xdr:cNvPr id="466" name="直線コネクタ 465">
          <a:extLst>
            <a:ext uri="{FF2B5EF4-FFF2-40B4-BE49-F238E27FC236}">
              <a16:creationId xmlns="" xmlns:a16="http://schemas.microsoft.com/office/drawing/2014/main" id="{00000000-0008-0000-0600-0000D2010000}"/>
            </a:ext>
          </a:extLst>
        </xdr:cNvPr>
        <xdr:cNvCxnSpPr/>
      </xdr:nvCxnSpPr>
      <xdr:spPr>
        <a:xfrm>
          <a:off x="10388600" y="168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69727</xdr:rowOff>
    </xdr:from>
    <xdr:ext cx="534377" cy="259045"/>
    <xdr:sp macro="" textlink="">
      <xdr:nvSpPr>
        <xdr:cNvPr id="467" name="普通建設事業費 （ うち更新整備　）最大値テキスト">
          <a:extLst>
            <a:ext uri="{FF2B5EF4-FFF2-40B4-BE49-F238E27FC236}">
              <a16:creationId xmlns="" xmlns:a16="http://schemas.microsoft.com/office/drawing/2014/main" id="{00000000-0008-0000-0600-0000D3010000}"/>
            </a:ext>
          </a:extLst>
        </xdr:cNvPr>
        <xdr:cNvSpPr txBox="1"/>
      </xdr:nvSpPr>
      <xdr:spPr>
        <a:xfrm>
          <a:off x="10528300" y="1550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123050</xdr:rowOff>
    </xdr:from>
    <xdr:to>
      <xdr:col>55</xdr:col>
      <xdr:colOff>88900</xdr:colOff>
      <xdr:row>91</xdr:row>
      <xdr:rowOff>123050</xdr:rowOff>
    </xdr:to>
    <xdr:cxnSp macro="">
      <xdr:nvCxnSpPr>
        <xdr:cNvPr id="468" name="直線コネクタ 467">
          <a:extLst>
            <a:ext uri="{FF2B5EF4-FFF2-40B4-BE49-F238E27FC236}">
              <a16:creationId xmlns="" xmlns:a16="http://schemas.microsoft.com/office/drawing/2014/main" id="{00000000-0008-0000-0600-0000D4010000}"/>
            </a:ext>
          </a:extLst>
        </xdr:cNvPr>
        <xdr:cNvCxnSpPr/>
      </xdr:nvCxnSpPr>
      <xdr:spPr>
        <a:xfrm>
          <a:off x="10388600" y="157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105411</xdr:rowOff>
    </xdr:from>
    <xdr:to>
      <xdr:col>55</xdr:col>
      <xdr:colOff>0</xdr:colOff>
      <xdr:row>97</xdr:row>
      <xdr:rowOff>131051</xdr:rowOff>
    </xdr:to>
    <xdr:cxnSp macro="">
      <xdr:nvCxnSpPr>
        <xdr:cNvPr id="469" name="直線コネクタ 468">
          <a:extLst>
            <a:ext uri="{FF2B5EF4-FFF2-40B4-BE49-F238E27FC236}">
              <a16:creationId xmlns="" xmlns:a16="http://schemas.microsoft.com/office/drawing/2014/main" id="{00000000-0008-0000-0600-0000D5010000}"/>
            </a:ext>
          </a:extLst>
        </xdr:cNvPr>
        <xdr:cNvCxnSpPr/>
      </xdr:nvCxnSpPr>
      <xdr:spPr>
        <a:xfrm flipV="1">
          <a:off x="9639300" y="16736061"/>
          <a:ext cx="838200" cy="2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155306</xdr:rowOff>
    </xdr:from>
    <xdr:ext cx="534377" cy="259045"/>
    <xdr:sp macro="" textlink="">
      <xdr:nvSpPr>
        <xdr:cNvPr id="470" name="普通建設事業費 （ うち更新整備　）平均値テキスト">
          <a:extLst>
            <a:ext uri="{FF2B5EF4-FFF2-40B4-BE49-F238E27FC236}">
              <a16:creationId xmlns="" xmlns:a16="http://schemas.microsoft.com/office/drawing/2014/main" id="{00000000-0008-0000-0600-0000D6010000}"/>
            </a:ext>
          </a:extLst>
        </xdr:cNvPr>
        <xdr:cNvSpPr txBox="1"/>
      </xdr:nvSpPr>
      <xdr:spPr>
        <a:xfrm>
          <a:off x="10528300" y="16271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132429</xdr:rowOff>
    </xdr:from>
    <xdr:to>
      <xdr:col>55</xdr:col>
      <xdr:colOff>50800</xdr:colOff>
      <xdr:row>96</xdr:row>
      <xdr:rowOff>62579</xdr:rowOff>
    </xdr:to>
    <xdr:sp macro="" textlink="">
      <xdr:nvSpPr>
        <xdr:cNvPr id="471" name="フローチャート: 判断 470">
          <a:extLst>
            <a:ext uri="{FF2B5EF4-FFF2-40B4-BE49-F238E27FC236}">
              <a16:creationId xmlns="" xmlns:a16="http://schemas.microsoft.com/office/drawing/2014/main" id="{00000000-0008-0000-0600-0000D7010000}"/>
            </a:ext>
          </a:extLst>
        </xdr:cNvPr>
        <xdr:cNvSpPr/>
      </xdr:nvSpPr>
      <xdr:spPr>
        <a:xfrm>
          <a:off x="104267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36964</xdr:rowOff>
    </xdr:from>
    <xdr:to>
      <xdr:col>50</xdr:col>
      <xdr:colOff>114300</xdr:colOff>
      <xdr:row>97</xdr:row>
      <xdr:rowOff>131051</xdr:rowOff>
    </xdr:to>
    <xdr:cxnSp macro="">
      <xdr:nvCxnSpPr>
        <xdr:cNvPr id="472" name="直線コネクタ 471">
          <a:extLst>
            <a:ext uri="{FF2B5EF4-FFF2-40B4-BE49-F238E27FC236}">
              <a16:creationId xmlns="" xmlns:a16="http://schemas.microsoft.com/office/drawing/2014/main" id="{00000000-0008-0000-0600-0000D8010000}"/>
            </a:ext>
          </a:extLst>
        </xdr:cNvPr>
        <xdr:cNvCxnSpPr/>
      </xdr:nvCxnSpPr>
      <xdr:spPr>
        <a:xfrm>
          <a:off x="8750300" y="16667614"/>
          <a:ext cx="889000" cy="9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4451</xdr:rowOff>
    </xdr:from>
    <xdr:to>
      <xdr:col>50</xdr:col>
      <xdr:colOff>165100</xdr:colOff>
      <xdr:row>96</xdr:row>
      <xdr:rowOff>106051</xdr:rowOff>
    </xdr:to>
    <xdr:sp macro="" textlink="">
      <xdr:nvSpPr>
        <xdr:cNvPr id="473" name="フローチャート: 判断 472">
          <a:extLst>
            <a:ext uri="{FF2B5EF4-FFF2-40B4-BE49-F238E27FC236}">
              <a16:creationId xmlns="" xmlns:a16="http://schemas.microsoft.com/office/drawing/2014/main" id="{00000000-0008-0000-0600-0000D9010000}"/>
            </a:ext>
          </a:extLst>
        </xdr:cNvPr>
        <xdr:cNvSpPr/>
      </xdr:nvSpPr>
      <xdr:spPr>
        <a:xfrm>
          <a:off x="9588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122578</xdr:rowOff>
    </xdr:from>
    <xdr:ext cx="534377"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9372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36964</xdr:rowOff>
    </xdr:from>
    <xdr:to>
      <xdr:col>45</xdr:col>
      <xdr:colOff>177800</xdr:colOff>
      <xdr:row>97</xdr:row>
      <xdr:rowOff>49688</xdr:rowOff>
    </xdr:to>
    <xdr:cxnSp macro="">
      <xdr:nvCxnSpPr>
        <xdr:cNvPr id="475" name="直線コネクタ 474">
          <a:extLst>
            <a:ext uri="{FF2B5EF4-FFF2-40B4-BE49-F238E27FC236}">
              <a16:creationId xmlns="" xmlns:a16="http://schemas.microsoft.com/office/drawing/2014/main" id="{00000000-0008-0000-0600-0000DB010000}"/>
            </a:ext>
          </a:extLst>
        </xdr:cNvPr>
        <xdr:cNvCxnSpPr/>
      </xdr:nvCxnSpPr>
      <xdr:spPr>
        <a:xfrm flipV="1">
          <a:off x="7861300" y="16667614"/>
          <a:ext cx="88900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18835</xdr:rowOff>
    </xdr:from>
    <xdr:to>
      <xdr:col>46</xdr:col>
      <xdr:colOff>38100</xdr:colOff>
      <xdr:row>96</xdr:row>
      <xdr:rowOff>120435</xdr:rowOff>
    </xdr:to>
    <xdr:sp macro="" textlink="">
      <xdr:nvSpPr>
        <xdr:cNvPr id="476" name="フローチャート: 判断 475">
          <a:extLst>
            <a:ext uri="{FF2B5EF4-FFF2-40B4-BE49-F238E27FC236}">
              <a16:creationId xmlns="" xmlns:a16="http://schemas.microsoft.com/office/drawing/2014/main" id="{00000000-0008-0000-0600-0000DC010000}"/>
            </a:ext>
          </a:extLst>
        </xdr:cNvPr>
        <xdr:cNvSpPr/>
      </xdr:nvSpPr>
      <xdr:spPr>
        <a:xfrm>
          <a:off x="8699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136962</xdr:rowOff>
    </xdr:from>
    <xdr:ext cx="534377"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8483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146272</xdr:rowOff>
    </xdr:from>
    <xdr:to>
      <xdr:col>41</xdr:col>
      <xdr:colOff>50800</xdr:colOff>
      <xdr:row>97</xdr:row>
      <xdr:rowOff>49688</xdr:rowOff>
    </xdr:to>
    <xdr:cxnSp macro="">
      <xdr:nvCxnSpPr>
        <xdr:cNvPr id="478" name="直線コネクタ 477">
          <a:extLst>
            <a:ext uri="{FF2B5EF4-FFF2-40B4-BE49-F238E27FC236}">
              <a16:creationId xmlns="" xmlns:a16="http://schemas.microsoft.com/office/drawing/2014/main" id="{00000000-0008-0000-0600-0000DE010000}"/>
            </a:ext>
          </a:extLst>
        </xdr:cNvPr>
        <xdr:cNvCxnSpPr/>
      </xdr:nvCxnSpPr>
      <xdr:spPr>
        <a:xfrm>
          <a:off x="6972300" y="16605472"/>
          <a:ext cx="889000" cy="7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153708</xdr:rowOff>
    </xdr:from>
    <xdr:to>
      <xdr:col>41</xdr:col>
      <xdr:colOff>101600</xdr:colOff>
      <xdr:row>96</xdr:row>
      <xdr:rowOff>83858</xdr:rowOff>
    </xdr:to>
    <xdr:sp macro="" textlink="">
      <xdr:nvSpPr>
        <xdr:cNvPr id="479" name="フローチャート: 判断 478">
          <a:extLst>
            <a:ext uri="{FF2B5EF4-FFF2-40B4-BE49-F238E27FC236}">
              <a16:creationId xmlns="" xmlns:a16="http://schemas.microsoft.com/office/drawing/2014/main" id="{00000000-0008-0000-0600-0000DF010000}"/>
            </a:ext>
          </a:extLst>
        </xdr:cNvPr>
        <xdr:cNvSpPr/>
      </xdr:nvSpPr>
      <xdr:spPr>
        <a:xfrm>
          <a:off x="7810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100385</xdr:rowOff>
    </xdr:from>
    <xdr:ext cx="534377"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594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136125</xdr:rowOff>
    </xdr:from>
    <xdr:to>
      <xdr:col>36</xdr:col>
      <xdr:colOff>165100</xdr:colOff>
      <xdr:row>96</xdr:row>
      <xdr:rowOff>66275</xdr:rowOff>
    </xdr:to>
    <xdr:sp macro="" textlink="">
      <xdr:nvSpPr>
        <xdr:cNvPr id="481" name="フローチャート: 判断 480">
          <a:extLst>
            <a:ext uri="{FF2B5EF4-FFF2-40B4-BE49-F238E27FC236}">
              <a16:creationId xmlns="" xmlns:a16="http://schemas.microsoft.com/office/drawing/2014/main" id="{00000000-0008-0000-0600-0000E1010000}"/>
            </a:ext>
          </a:extLst>
        </xdr:cNvPr>
        <xdr:cNvSpPr/>
      </xdr:nvSpPr>
      <xdr:spPr>
        <a:xfrm>
          <a:off x="69215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82802</xdr:rowOff>
    </xdr:from>
    <xdr:ext cx="534377" cy="259045"/>
    <xdr:sp macro="" textlink="">
      <xdr:nvSpPr>
        <xdr:cNvPr id="482" name="テキスト ボックス 481">
          <a:extLst>
            <a:ext uri="{FF2B5EF4-FFF2-40B4-BE49-F238E27FC236}">
              <a16:creationId xmlns="" xmlns:a16="http://schemas.microsoft.com/office/drawing/2014/main" id="{00000000-0008-0000-0600-0000E2010000}"/>
            </a:ext>
          </a:extLst>
        </xdr:cNvPr>
        <xdr:cNvSpPr txBox="1"/>
      </xdr:nvSpPr>
      <xdr:spPr>
        <a:xfrm>
          <a:off x="6705111" y="161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54611</xdr:rowOff>
    </xdr:from>
    <xdr:to>
      <xdr:col>55</xdr:col>
      <xdr:colOff>50800</xdr:colOff>
      <xdr:row>97</xdr:row>
      <xdr:rowOff>156211</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10426700" y="166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140988</xdr:rowOff>
    </xdr:from>
    <xdr:ext cx="534377" cy="259045"/>
    <xdr:sp macro="" textlink="">
      <xdr:nvSpPr>
        <xdr:cNvPr id="489" name="普通建設事業費 （ うち更新整備　）該当値テキスト">
          <a:extLst>
            <a:ext uri="{FF2B5EF4-FFF2-40B4-BE49-F238E27FC236}">
              <a16:creationId xmlns="" xmlns:a16="http://schemas.microsoft.com/office/drawing/2014/main" id="{00000000-0008-0000-0600-0000E9010000}"/>
            </a:ext>
          </a:extLst>
        </xdr:cNvPr>
        <xdr:cNvSpPr txBox="1"/>
      </xdr:nvSpPr>
      <xdr:spPr>
        <a:xfrm>
          <a:off x="10528300" y="1660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80251</xdr:rowOff>
    </xdr:from>
    <xdr:to>
      <xdr:col>50</xdr:col>
      <xdr:colOff>165100</xdr:colOff>
      <xdr:row>98</xdr:row>
      <xdr:rowOff>10401</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9588500" y="1671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1528</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9372111" y="1680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157614</xdr:rowOff>
    </xdr:from>
    <xdr:to>
      <xdr:col>46</xdr:col>
      <xdr:colOff>38100</xdr:colOff>
      <xdr:row>97</xdr:row>
      <xdr:rowOff>87764</xdr:rowOff>
    </xdr:to>
    <xdr:sp macro="" textlink="">
      <xdr:nvSpPr>
        <xdr:cNvPr id="492" name="楕円 491">
          <a:extLst>
            <a:ext uri="{FF2B5EF4-FFF2-40B4-BE49-F238E27FC236}">
              <a16:creationId xmlns="" xmlns:a16="http://schemas.microsoft.com/office/drawing/2014/main" id="{00000000-0008-0000-0600-0000EC010000}"/>
            </a:ext>
          </a:extLst>
        </xdr:cNvPr>
        <xdr:cNvSpPr/>
      </xdr:nvSpPr>
      <xdr:spPr>
        <a:xfrm>
          <a:off x="8699500" y="1661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78891</xdr:rowOff>
    </xdr:from>
    <xdr:ext cx="534377" cy="259045"/>
    <xdr:sp macro="" textlink="">
      <xdr:nvSpPr>
        <xdr:cNvPr id="493" name="テキスト ボックス 492">
          <a:extLst>
            <a:ext uri="{FF2B5EF4-FFF2-40B4-BE49-F238E27FC236}">
              <a16:creationId xmlns="" xmlns:a16="http://schemas.microsoft.com/office/drawing/2014/main" id="{00000000-0008-0000-0600-0000ED010000}"/>
            </a:ext>
          </a:extLst>
        </xdr:cNvPr>
        <xdr:cNvSpPr txBox="1"/>
      </xdr:nvSpPr>
      <xdr:spPr>
        <a:xfrm>
          <a:off x="8483111" y="1670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170338</xdr:rowOff>
    </xdr:from>
    <xdr:to>
      <xdr:col>41</xdr:col>
      <xdr:colOff>101600</xdr:colOff>
      <xdr:row>97</xdr:row>
      <xdr:rowOff>100488</xdr:rowOff>
    </xdr:to>
    <xdr:sp macro="" textlink="">
      <xdr:nvSpPr>
        <xdr:cNvPr id="494" name="楕円 493">
          <a:extLst>
            <a:ext uri="{FF2B5EF4-FFF2-40B4-BE49-F238E27FC236}">
              <a16:creationId xmlns="" xmlns:a16="http://schemas.microsoft.com/office/drawing/2014/main" id="{00000000-0008-0000-0600-0000EE010000}"/>
            </a:ext>
          </a:extLst>
        </xdr:cNvPr>
        <xdr:cNvSpPr/>
      </xdr:nvSpPr>
      <xdr:spPr>
        <a:xfrm>
          <a:off x="7810500" y="166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91615</xdr:rowOff>
    </xdr:from>
    <xdr:ext cx="534377" cy="259045"/>
    <xdr:sp macro="" textlink="">
      <xdr:nvSpPr>
        <xdr:cNvPr id="495" name="テキスト ボックス 494">
          <a:extLst>
            <a:ext uri="{FF2B5EF4-FFF2-40B4-BE49-F238E27FC236}">
              <a16:creationId xmlns="" xmlns:a16="http://schemas.microsoft.com/office/drawing/2014/main" id="{00000000-0008-0000-0600-0000EF010000}"/>
            </a:ext>
          </a:extLst>
        </xdr:cNvPr>
        <xdr:cNvSpPr txBox="1"/>
      </xdr:nvSpPr>
      <xdr:spPr>
        <a:xfrm>
          <a:off x="7594111" y="167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95472</xdr:rowOff>
    </xdr:from>
    <xdr:to>
      <xdr:col>36</xdr:col>
      <xdr:colOff>165100</xdr:colOff>
      <xdr:row>97</xdr:row>
      <xdr:rowOff>25622</xdr:rowOff>
    </xdr:to>
    <xdr:sp macro="" textlink="">
      <xdr:nvSpPr>
        <xdr:cNvPr id="496" name="楕円 495">
          <a:extLst>
            <a:ext uri="{FF2B5EF4-FFF2-40B4-BE49-F238E27FC236}">
              <a16:creationId xmlns="" xmlns:a16="http://schemas.microsoft.com/office/drawing/2014/main" id="{00000000-0008-0000-0600-0000F0010000}"/>
            </a:ext>
          </a:extLst>
        </xdr:cNvPr>
        <xdr:cNvSpPr/>
      </xdr:nvSpPr>
      <xdr:spPr>
        <a:xfrm>
          <a:off x="6921500" y="1655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16749</xdr:rowOff>
    </xdr:from>
    <xdr:ext cx="534377" cy="259045"/>
    <xdr:sp macro="" textlink="">
      <xdr:nvSpPr>
        <xdr:cNvPr id="497" name="テキスト ボックス 496">
          <a:extLst>
            <a:ext uri="{FF2B5EF4-FFF2-40B4-BE49-F238E27FC236}">
              <a16:creationId xmlns="" xmlns:a16="http://schemas.microsoft.com/office/drawing/2014/main" id="{00000000-0008-0000-0600-0000F1010000}"/>
            </a:ext>
          </a:extLst>
        </xdr:cNvPr>
        <xdr:cNvSpPr txBox="1"/>
      </xdr:nvSpPr>
      <xdr:spPr>
        <a:xfrm>
          <a:off x="6705111" y="1664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 xmlns:a16="http://schemas.microsoft.com/office/drawing/2014/main" id="{00000000-0008-0000-06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 xmlns:a16="http://schemas.microsoft.com/office/drawing/2014/main" id="{00000000-0008-0000-06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 xmlns:a16="http://schemas.microsoft.com/office/drawing/2014/main" id="{00000000-0008-0000-06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 xmlns:a16="http://schemas.microsoft.com/office/drawing/2014/main" id="{00000000-0008-0000-06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 xmlns:a16="http://schemas.microsoft.com/office/drawing/2014/main" id="{00000000-0008-0000-06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 xmlns:a16="http://schemas.microsoft.com/office/drawing/2014/main" id="{00000000-0008-0000-06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129337</xdr:rowOff>
    </xdr:from>
    <xdr:to>
      <xdr:col>85</xdr:col>
      <xdr:colOff>126364</xdr:colOff>
      <xdr:row>39</xdr:row>
      <xdr:rowOff>44450</xdr:rowOff>
    </xdr:to>
    <xdr:cxnSp macro="">
      <xdr:nvCxnSpPr>
        <xdr:cNvPr id="521" name="直線コネクタ 520">
          <a:extLst>
            <a:ext uri="{FF2B5EF4-FFF2-40B4-BE49-F238E27FC236}">
              <a16:creationId xmlns="" xmlns:a16="http://schemas.microsoft.com/office/drawing/2014/main" id="{00000000-0008-0000-0600-000009020000}"/>
            </a:ext>
          </a:extLst>
        </xdr:cNvPr>
        <xdr:cNvCxnSpPr/>
      </xdr:nvCxnSpPr>
      <xdr:spPr>
        <a:xfrm flipV="1">
          <a:off x="16317595" y="5444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2" name="災害復旧事業費最小値テキスト">
          <a:extLst>
            <a:ext uri="{FF2B5EF4-FFF2-40B4-BE49-F238E27FC236}">
              <a16:creationId xmlns="" xmlns:a16="http://schemas.microsoft.com/office/drawing/2014/main" id="{00000000-0008-0000-0600-00000A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3" name="直線コネクタ 522">
          <a:extLst>
            <a:ext uri="{FF2B5EF4-FFF2-40B4-BE49-F238E27FC236}">
              <a16:creationId xmlns="" xmlns:a16="http://schemas.microsoft.com/office/drawing/2014/main" id="{00000000-0008-0000-0600-00000B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76014</xdr:rowOff>
    </xdr:from>
    <xdr:ext cx="534377" cy="259045"/>
    <xdr:sp macro="" textlink="">
      <xdr:nvSpPr>
        <xdr:cNvPr id="524" name="災害復旧事業費最大値テキスト">
          <a:extLst>
            <a:ext uri="{FF2B5EF4-FFF2-40B4-BE49-F238E27FC236}">
              <a16:creationId xmlns="" xmlns:a16="http://schemas.microsoft.com/office/drawing/2014/main" id="{00000000-0008-0000-0600-00000C020000}"/>
            </a:ext>
          </a:extLst>
        </xdr:cNvPr>
        <xdr:cNvSpPr txBox="1"/>
      </xdr:nvSpPr>
      <xdr:spPr>
        <a:xfrm>
          <a:off x="16370300" y="521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129337</xdr:rowOff>
    </xdr:from>
    <xdr:to>
      <xdr:col>86</xdr:col>
      <xdr:colOff>25400</xdr:colOff>
      <xdr:row>31</xdr:row>
      <xdr:rowOff>129337</xdr:rowOff>
    </xdr:to>
    <xdr:cxnSp macro="">
      <xdr:nvCxnSpPr>
        <xdr:cNvPr id="525" name="直線コネクタ 524">
          <a:extLst>
            <a:ext uri="{FF2B5EF4-FFF2-40B4-BE49-F238E27FC236}">
              <a16:creationId xmlns="" xmlns:a16="http://schemas.microsoft.com/office/drawing/2014/main" id="{00000000-0008-0000-0600-00000D020000}"/>
            </a:ext>
          </a:extLst>
        </xdr:cNvPr>
        <xdr:cNvCxnSpPr/>
      </xdr:nvCxnSpPr>
      <xdr:spPr>
        <a:xfrm>
          <a:off x="16230600" y="544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23571</xdr:rowOff>
    </xdr:from>
    <xdr:to>
      <xdr:col>85</xdr:col>
      <xdr:colOff>127000</xdr:colOff>
      <xdr:row>39</xdr:row>
      <xdr:rowOff>36982</xdr:rowOff>
    </xdr:to>
    <xdr:cxnSp macro="">
      <xdr:nvCxnSpPr>
        <xdr:cNvPr id="526" name="直線コネクタ 525">
          <a:extLst>
            <a:ext uri="{FF2B5EF4-FFF2-40B4-BE49-F238E27FC236}">
              <a16:creationId xmlns="" xmlns:a16="http://schemas.microsoft.com/office/drawing/2014/main" id="{00000000-0008-0000-0600-00000E020000}"/>
            </a:ext>
          </a:extLst>
        </xdr:cNvPr>
        <xdr:cNvCxnSpPr/>
      </xdr:nvCxnSpPr>
      <xdr:spPr>
        <a:xfrm flipV="1">
          <a:off x="15481300" y="6710121"/>
          <a:ext cx="8382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103700</xdr:rowOff>
    </xdr:from>
    <xdr:ext cx="469744" cy="259045"/>
    <xdr:sp macro="" textlink="">
      <xdr:nvSpPr>
        <xdr:cNvPr id="527" name="災害復旧事業費平均値テキスト">
          <a:extLst>
            <a:ext uri="{FF2B5EF4-FFF2-40B4-BE49-F238E27FC236}">
              <a16:creationId xmlns="" xmlns:a16="http://schemas.microsoft.com/office/drawing/2014/main" id="{00000000-0008-0000-0600-00000F020000}"/>
            </a:ext>
          </a:extLst>
        </xdr:cNvPr>
        <xdr:cNvSpPr txBox="1"/>
      </xdr:nvSpPr>
      <xdr:spPr>
        <a:xfrm>
          <a:off x="16370300" y="6447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80823</xdr:rowOff>
    </xdr:from>
    <xdr:to>
      <xdr:col>85</xdr:col>
      <xdr:colOff>177800</xdr:colOff>
      <xdr:row>39</xdr:row>
      <xdr:rowOff>10973</xdr:rowOff>
    </xdr:to>
    <xdr:sp macro="" textlink="">
      <xdr:nvSpPr>
        <xdr:cNvPr id="528" name="フローチャート: 判断 527">
          <a:extLst>
            <a:ext uri="{FF2B5EF4-FFF2-40B4-BE49-F238E27FC236}">
              <a16:creationId xmlns="" xmlns:a16="http://schemas.microsoft.com/office/drawing/2014/main" id="{00000000-0008-0000-0600-000010020000}"/>
            </a:ext>
          </a:extLst>
        </xdr:cNvPr>
        <xdr:cNvSpPr/>
      </xdr:nvSpPr>
      <xdr:spPr>
        <a:xfrm>
          <a:off x="16268700" y="65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36982</xdr:rowOff>
    </xdr:from>
    <xdr:to>
      <xdr:col>81</xdr:col>
      <xdr:colOff>50800</xdr:colOff>
      <xdr:row>39</xdr:row>
      <xdr:rowOff>44450</xdr:rowOff>
    </xdr:to>
    <xdr:cxnSp macro="">
      <xdr:nvCxnSpPr>
        <xdr:cNvPr id="529" name="直線コネクタ 528">
          <a:extLst>
            <a:ext uri="{FF2B5EF4-FFF2-40B4-BE49-F238E27FC236}">
              <a16:creationId xmlns="" xmlns:a16="http://schemas.microsoft.com/office/drawing/2014/main" id="{00000000-0008-0000-0600-000011020000}"/>
            </a:ext>
          </a:extLst>
        </xdr:cNvPr>
        <xdr:cNvCxnSpPr/>
      </xdr:nvCxnSpPr>
      <xdr:spPr>
        <a:xfrm flipV="1">
          <a:off x="14592300" y="6723532"/>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106273</xdr:rowOff>
    </xdr:from>
    <xdr:to>
      <xdr:col>81</xdr:col>
      <xdr:colOff>101600</xdr:colOff>
      <xdr:row>39</xdr:row>
      <xdr:rowOff>36423</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5430500" y="662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52951</xdr:rowOff>
    </xdr:from>
    <xdr:ext cx="378565"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5292017" y="6396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2" name="直線コネクタ 531">
          <a:extLst>
            <a:ext uri="{FF2B5EF4-FFF2-40B4-BE49-F238E27FC236}">
              <a16:creationId xmlns="" xmlns:a16="http://schemas.microsoft.com/office/drawing/2014/main" id="{00000000-0008-0000-0600-000014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62535</xdr:rowOff>
    </xdr:from>
    <xdr:to>
      <xdr:col>76</xdr:col>
      <xdr:colOff>165100</xdr:colOff>
      <xdr:row>38</xdr:row>
      <xdr:rowOff>164135</xdr:rowOff>
    </xdr:to>
    <xdr:sp macro="" textlink="">
      <xdr:nvSpPr>
        <xdr:cNvPr id="533" name="フローチャート: 判断 532">
          <a:extLst>
            <a:ext uri="{FF2B5EF4-FFF2-40B4-BE49-F238E27FC236}">
              <a16:creationId xmlns="" xmlns:a16="http://schemas.microsoft.com/office/drawing/2014/main" id="{00000000-0008-0000-0600-000015020000}"/>
            </a:ext>
          </a:extLst>
        </xdr:cNvPr>
        <xdr:cNvSpPr/>
      </xdr:nvSpPr>
      <xdr:spPr>
        <a:xfrm>
          <a:off x="14541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9212</xdr:rowOff>
    </xdr:from>
    <xdr:ext cx="469744"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4357428" y="635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114859</xdr:rowOff>
    </xdr:from>
    <xdr:to>
      <xdr:col>71</xdr:col>
      <xdr:colOff>177800</xdr:colOff>
      <xdr:row>39</xdr:row>
      <xdr:rowOff>44450</xdr:rowOff>
    </xdr:to>
    <xdr:cxnSp macro="">
      <xdr:nvCxnSpPr>
        <xdr:cNvPr id="535" name="直線コネクタ 534">
          <a:extLst>
            <a:ext uri="{FF2B5EF4-FFF2-40B4-BE49-F238E27FC236}">
              <a16:creationId xmlns="" xmlns:a16="http://schemas.microsoft.com/office/drawing/2014/main" id="{00000000-0008-0000-0600-000017020000}"/>
            </a:ext>
          </a:extLst>
        </xdr:cNvPr>
        <xdr:cNvCxnSpPr/>
      </xdr:nvCxnSpPr>
      <xdr:spPr>
        <a:xfrm>
          <a:off x="12814300" y="6458509"/>
          <a:ext cx="889000" cy="27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108102</xdr:rowOff>
    </xdr:from>
    <xdr:to>
      <xdr:col>72</xdr:col>
      <xdr:colOff>38100</xdr:colOff>
      <xdr:row>38</xdr:row>
      <xdr:rowOff>38252</xdr:rowOff>
    </xdr:to>
    <xdr:sp macro="" textlink="">
      <xdr:nvSpPr>
        <xdr:cNvPr id="536" name="フローチャート: 判断 535">
          <a:extLst>
            <a:ext uri="{FF2B5EF4-FFF2-40B4-BE49-F238E27FC236}">
              <a16:creationId xmlns="" xmlns:a16="http://schemas.microsoft.com/office/drawing/2014/main" id="{00000000-0008-0000-0600-000018020000}"/>
            </a:ext>
          </a:extLst>
        </xdr:cNvPr>
        <xdr:cNvSpPr/>
      </xdr:nvSpPr>
      <xdr:spPr>
        <a:xfrm>
          <a:off x="136525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54779</xdr:rowOff>
    </xdr:from>
    <xdr:ext cx="469744"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3468428" y="62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140030</xdr:rowOff>
    </xdr:from>
    <xdr:to>
      <xdr:col>67</xdr:col>
      <xdr:colOff>101600</xdr:colOff>
      <xdr:row>38</xdr:row>
      <xdr:rowOff>70180</xdr:rowOff>
    </xdr:to>
    <xdr:sp macro="" textlink="">
      <xdr:nvSpPr>
        <xdr:cNvPr id="538" name="フローチャート: 判断 537">
          <a:extLst>
            <a:ext uri="{FF2B5EF4-FFF2-40B4-BE49-F238E27FC236}">
              <a16:creationId xmlns="" xmlns:a16="http://schemas.microsoft.com/office/drawing/2014/main" id="{00000000-0008-0000-0600-00001A020000}"/>
            </a:ext>
          </a:extLst>
        </xdr:cNvPr>
        <xdr:cNvSpPr/>
      </xdr:nvSpPr>
      <xdr:spPr>
        <a:xfrm>
          <a:off x="12763500" y="64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61307</xdr:rowOff>
    </xdr:from>
    <xdr:ext cx="469744" cy="259045"/>
    <xdr:sp macro="" textlink="">
      <xdr:nvSpPr>
        <xdr:cNvPr id="539" name="テキスト ボックス 538">
          <a:extLst>
            <a:ext uri="{FF2B5EF4-FFF2-40B4-BE49-F238E27FC236}">
              <a16:creationId xmlns="" xmlns:a16="http://schemas.microsoft.com/office/drawing/2014/main" id="{00000000-0008-0000-0600-00001B020000}"/>
            </a:ext>
          </a:extLst>
        </xdr:cNvPr>
        <xdr:cNvSpPr txBox="1"/>
      </xdr:nvSpPr>
      <xdr:spPr>
        <a:xfrm>
          <a:off x="12579428" y="657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144221</xdr:rowOff>
    </xdr:from>
    <xdr:to>
      <xdr:col>85</xdr:col>
      <xdr:colOff>177800</xdr:colOff>
      <xdr:row>39</xdr:row>
      <xdr:rowOff>74371</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6268700" y="665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59250</xdr:rowOff>
    </xdr:from>
    <xdr:ext cx="378565" cy="259045"/>
    <xdr:sp macro="" textlink="">
      <xdr:nvSpPr>
        <xdr:cNvPr id="546" name="災害復旧事業費該当値テキスト">
          <a:extLst>
            <a:ext uri="{FF2B5EF4-FFF2-40B4-BE49-F238E27FC236}">
              <a16:creationId xmlns="" xmlns:a16="http://schemas.microsoft.com/office/drawing/2014/main" id="{00000000-0008-0000-0600-000022020000}"/>
            </a:ext>
          </a:extLst>
        </xdr:cNvPr>
        <xdr:cNvSpPr txBox="1"/>
      </xdr:nvSpPr>
      <xdr:spPr>
        <a:xfrm>
          <a:off x="16370300" y="6574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157632</xdr:rowOff>
    </xdr:from>
    <xdr:to>
      <xdr:col>81</xdr:col>
      <xdr:colOff>101600</xdr:colOff>
      <xdr:row>39</xdr:row>
      <xdr:rowOff>87782</xdr:rowOff>
    </xdr:to>
    <xdr:sp macro="" textlink="">
      <xdr:nvSpPr>
        <xdr:cNvPr id="547" name="楕円 546">
          <a:extLst>
            <a:ext uri="{FF2B5EF4-FFF2-40B4-BE49-F238E27FC236}">
              <a16:creationId xmlns="" xmlns:a16="http://schemas.microsoft.com/office/drawing/2014/main" id="{00000000-0008-0000-0600-000023020000}"/>
            </a:ext>
          </a:extLst>
        </xdr:cNvPr>
        <xdr:cNvSpPr/>
      </xdr:nvSpPr>
      <xdr:spPr>
        <a:xfrm>
          <a:off x="15430500" y="66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78909</xdr:rowOff>
    </xdr:from>
    <xdr:ext cx="313932" cy="259045"/>
    <xdr:sp macro="" textlink="">
      <xdr:nvSpPr>
        <xdr:cNvPr id="548" name="テキスト ボックス 547">
          <a:extLst>
            <a:ext uri="{FF2B5EF4-FFF2-40B4-BE49-F238E27FC236}">
              <a16:creationId xmlns="" xmlns:a16="http://schemas.microsoft.com/office/drawing/2014/main" id="{00000000-0008-0000-0600-000024020000}"/>
            </a:ext>
          </a:extLst>
        </xdr:cNvPr>
        <xdr:cNvSpPr txBox="1"/>
      </xdr:nvSpPr>
      <xdr:spPr>
        <a:xfrm>
          <a:off x="15324333" y="67654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9" name="楕円 548">
          <a:extLst>
            <a:ext uri="{FF2B5EF4-FFF2-40B4-BE49-F238E27FC236}">
              <a16:creationId xmlns="" xmlns:a16="http://schemas.microsoft.com/office/drawing/2014/main" id="{00000000-0008-0000-0600-000025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50" name="テキスト ボックス 549">
          <a:extLst>
            <a:ext uri="{FF2B5EF4-FFF2-40B4-BE49-F238E27FC236}">
              <a16:creationId xmlns="" xmlns:a16="http://schemas.microsoft.com/office/drawing/2014/main" id="{00000000-0008-0000-0600-000026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51" name="楕円 550">
          <a:extLst>
            <a:ext uri="{FF2B5EF4-FFF2-40B4-BE49-F238E27FC236}">
              <a16:creationId xmlns="" xmlns:a16="http://schemas.microsoft.com/office/drawing/2014/main" id="{00000000-0008-0000-0600-000027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2" name="テキスト ボックス 551">
          <a:extLst>
            <a:ext uri="{FF2B5EF4-FFF2-40B4-BE49-F238E27FC236}">
              <a16:creationId xmlns="" xmlns:a16="http://schemas.microsoft.com/office/drawing/2014/main" id="{00000000-0008-0000-0600-000028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64059</xdr:rowOff>
    </xdr:from>
    <xdr:to>
      <xdr:col>67</xdr:col>
      <xdr:colOff>101600</xdr:colOff>
      <xdr:row>37</xdr:row>
      <xdr:rowOff>165659</xdr:rowOff>
    </xdr:to>
    <xdr:sp macro="" textlink="">
      <xdr:nvSpPr>
        <xdr:cNvPr id="553" name="楕円 552">
          <a:extLst>
            <a:ext uri="{FF2B5EF4-FFF2-40B4-BE49-F238E27FC236}">
              <a16:creationId xmlns="" xmlns:a16="http://schemas.microsoft.com/office/drawing/2014/main" id="{00000000-0008-0000-0600-000029020000}"/>
            </a:ext>
          </a:extLst>
        </xdr:cNvPr>
        <xdr:cNvSpPr/>
      </xdr:nvSpPr>
      <xdr:spPr>
        <a:xfrm>
          <a:off x="12763500" y="640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10736</xdr:rowOff>
    </xdr:from>
    <xdr:ext cx="469744" cy="259045"/>
    <xdr:sp macro="" textlink="">
      <xdr:nvSpPr>
        <xdr:cNvPr id="554" name="テキスト ボックス 553">
          <a:extLst>
            <a:ext uri="{FF2B5EF4-FFF2-40B4-BE49-F238E27FC236}">
              <a16:creationId xmlns="" xmlns:a16="http://schemas.microsoft.com/office/drawing/2014/main" id="{00000000-0008-0000-0600-00002A020000}"/>
            </a:ext>
          </a:extLst>
        </xdr:cNvPr>
        <xdr:cNvSpPr txBox="1"/>
      </xdr:nvSpPr>
      <xdr:spPr>
        <a:xfrm>
          <a:off x="12579428" y="618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4" name="テキスト ボックス 613">
          <a:extLst>
            <a:ext uri="{FF2B5EF4-FFF2-40B4-BE49-F238E27FC236}">
              <a16:creationId xmlns="" xmlns:a16="http://schemas.microsoft.com/office/drawing/2014/main" id="{00000000-0008-0000-0600-000066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5" name="直線コネクタ 614">
          <a:extLst>
            <a:ext uri="{FF2B5EF4-FFF2-40B4-BE49-F238E27FC236}">
              <a16:creationId xmlns="" xmlns:a16="http://schemas.microsoft.com/office/drawing/2014/main" id="{00000000-0008-0000-0600-000067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6" name="テキスト ボックス 615">
          <a:extLst>
            <a:ext uri="{FF2B5EF4-FFF2-40B4-BE49-F238E27FC236}">
              <a16:creationId xmlns="" xmlns:a16="http://schemas.microsoft.com/office/drawing/2014/main" id="{00000000-0008-0000-0600-000068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8" name="テキスト ボックス 617">
          <a:extLst>
            <a:ext uri="{FF2B5EF4-FFF2-40B4-BE49-F238E27FC236}">
              <a16:creationId xmlns="" xmlns:a16="http://schemas.microsoft.com/office/drawing/2014/main" id="{00000000-0008-0000-0600-00006A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20" name="テキスト ボックス 619">
          <a:extLst>
            <a:ext uri="{FF2B5EF4-FFF2-40B4-BE49-F238E27FC236}">
              <a16:creationId xmlns="" xmlns:a16="http://schemas.microsoft.com/office/drawing/2014/main" id="{00000000-0008-0000-0600-00006C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4" name="テキスト ボックス 623">
          <a:extLst>
            <a:ext uri="{FF2B5EF4-FFF2-40B4-BE49-F238E27FC236}">
              <a16:creationId xmlns="" xmlns:a16="http://schemas.microsoft.com/office/drawing/2014/main" id="{00000000-0008-0000-0600-000070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6" name="テキスト ボックス 625">
          <a:extLst>
            <a:ext uri="{FF2B5EF4-FFF2-40B4-BE49-F238E27FC236}">
              <a16:creationId xmlns="" xmlns:a16="http://schemas.microsoft.com/office/drawing/2014/main" id="{00000000-0008-0000-0600-000072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7" name="直線コネクタ 626">
          <a:extLst>
            <a:ext uri="{FF2B5EF4-FFF2-40B4-BE49-F238E27FC236}">
              <a16:creationId xmlns="" xmlns:a16="http://schemas.microsoft.com/office/drawing/2014/main" id="{00000000-0008-0000-0600-000073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142129</xdr:rowOff>
    </xdr:from>
    <xdr:to>
      <xdr:col>85</xdr:col>
      <xdr:colOff>126364</xdr:colOff>
      <xdr:row>78</xdr:row>
      <xdr:rowOff>98067</xdr:rowOff>
    </xdr:to>
    <xdr:cxnSp macro="">
      <xdr:nvCxnSpPr>
        <xdr:cNvPr id="632" name="直線コネクタ 631">
          <a:extLst>
            <a:ext uri="{FF2B5EF4-FFF2-40B4-BE49-F238E27FC236}">
              <a16:creationId xmlns="" xmlns:a16="http://schemas.microsoft.com/office/drawing/2014/main" id="{00000000-0008-0000-0600-000078020000}"/>
            </a:ext>
          </a:extLst>
        </xdr:cNvPr>
        <xdr:cNvCxnSpPr/>
      </xdr:nvCxnSpPr>
      <xdr:spPr>
        <a:xfrm flipV="1">
          <a:off x="16317595" y="12143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101894</xdr:rowOff>
    </xdr:from>
    <xdr:ext cx="534377" cy="259045"/>
    <xdr:sp macro="" textlink="">
      <xdr:nvSpPr>
        <xdr:cNvPr id="633" name="公債費最小値テキスト">
          <a:extLst>
            <a:ext uri="{FF2B5EF4-FFF2-40B4-BE49-F238E27FC236}">
              <a16:creationId xmlns="" xmlns:a16="http://schemas.microsoft.com/office/drawing/2014/main" id="{00000000-0008-0000-0600-000079020000}"/>
            </a:ext>
          </a:extLst>
        </xdr:cNvPr>
        <xdr:cNvSpPr txBox="1"/>
      </xdr:nvSpPr>
      <xdr:spPr>
        <a:xfrm>
          <a:off x="16370300" y="1347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98067</xdr:rowOff>
    </xdr:from>
    <xdr:to>
      <xdr:col>86</xdr:col>
      <xdr:colOff>25400</xdr:colOff>
      <xdr:row>78</xdr:row>
      <xdr:rowOff>98067</xdr:rowOff>
    </xdr:to>
    <xdr:cxnSp macro="">
      <xdr:nvCxnSpPr>
        <xdr:cNvPr id="634" name="直線コネクタ 633">
          <a:extLst>
            <a:ext uri="{FF2B5EF4-FFF2-40B4-BE49-F238E27FC236}">
              <a16:creationId xmlns="" xmlns:a16="http://schemas.microsoft.com/office/drawing/2014/main" id="{00000000-0008-0000-0600-00007A020000}"/>
            </a:ext>
          </a:extLst>
        </xdr:cNvPr>
        <xdr:cNvCxnSpPr/>
      </xdr:nvCxnSpPr>
      <xdr:spPr>
        <a:xfrm>
          <a:off x="16230600" y="1347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88806</xdr:rowOff>
    </xdr:from>
    <xdr:ext cx="534377" cy="259045"/>
    <xdr:sp macro="" textlink="">
      <xdr:nvSpPr>
        <xdr:cNvPr id="635" name="公債費最大値テキスト">
          <a:extLst>
            <a:ext uri="{FF2B5EF4-FFF2-40B4-BE49-F238E27FC236}">
              <a16:creationId xmlns="" xmlns:a16="http://schemas.microsoft.com/office/drawing/2014/main" id="{00000000-0008-0000-0600-00007B020000}"/>
            </a:ext>
          </a:extLst>
        </xdr:cNvPr>
        <xdr:cNvSpPr txBox="1"/>
      </xdr:nvSpPr>
      <xdr:spPr>
        <a:xfrm>
          <a:off x="16370300" y="1191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142129</xdr:rowOff>
    </xdr:from>
    <xdr:to>
      <xdr:col>86</xdr:col>
      <xdr:colOff>25400</xdr:colOff>
      <xdr:row>70</xdr:row>
      <xdr:rowOff>142129</xdr:rowOff>
    </xdr:to>
    <xdr:cxnSp macro="">
      <xdr:nvCxnSpPr>
        <xdr:cNvPr id="636" name="直線コネクタ 635">
          <a:extLst>
            <a:ext uri="{FF2B5EF4-FFF2-40B4-BE49-F238E27FC236}">
              <a16:creationId xmlns="" xmlns:a16="http://schemas.microsoft.com/office/drawing/2014/main" id="{00000000-0008-0000-0600-00007C020000}"/>
            </a:ext>
          </a:extLst>
        </xdr:cNvPr>
        <xdr:cNvCxnSpPr/>
      </xdr:nvCxnSpPr>
      <xdr:spPr>
        <a:xfrm>
          <a:off x="16230600" y="12143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93952</xdr:rowOff>
    </xdr:from>
    <xdr:to>
      <xdr:col>85</xdr:col>
      <xdr:colOff>127000</xdr:colOff>
      <xdr:row>73</xdr:row>
      <xdr:rowOff>105239</xdr:rowOff>
    </xdr:to>
    <xdr:cxnSp macro="">
      <xdr:nvCxnSpPr>
        <xdr:cNvPr id="637" name="直線コネクタ 636">
          <a:extLst>
            <a:ext uri="{FF2B5EF4-FFF2-40B4-BE49-F238E27FC236}">
              <a16:creationId xmlns="" xmlns:a16="http://schemas.microsoft.com/office/drawing/2014/main" id="{00000000-0008-0000-0600-00007D020000}"/>
            </a:ext>
          </a:extLst>
        </xdr:cNvPr>
        <xdr:cNvCxnSpPr/>
      </xdr:nvCxnSpPr>
      <xdr:spPr>
        <a:xfrm>
          <a:off x="15481300" y="12609802"/>
          <a:ext cx="838200" cy="1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138651</xdr:rowOff>
    </xdr:from>
    <xdr:ext cx="534377" cy="259045"/>
    <xdr:sp macro="" textlink="">
      <xdr:nvSpPr>
        <xdr:cNvPr id="638" name="公債費平均値テキスト">
          <a:extLst>
            <a:ext uri="{FF2B5EF4-FFF2-40B4-BE49-F238E27FC236}">
              <a16:creationId xmlns="" xmlns:a16="http://schemas.microsoft.com/office/drawing/2014/main" id="{00000000-0008-0000-0600-00007E020000}"/>
            </a:ext>
          </a:extLst>
        </xdr:cNvPr>
        <xdr:cNvSpPr txBox="1"/>
      </xdr:nvSpPr>
      <xdr:spPr>
        <a:xfrm>
          <a:off x="16370300" y="12825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160224</xdr:rowOff>
    </xdr:from>
    <xdr:to>
      <xdr:col>85</xdr:col>
      <xdr:colOff>177800</xdr:colOff>
      <xdr:row>75</xdr:row>
      <xdr:rowOff>90374</xdr:rowOff>
    </xdr:to>
    <xdr:sp macro="" textlink="">
      <xdr:nvSpPr>
        <xdr:cNvPr id="639" name="フローチャート: 判断 638">
          <a:extLst>
            <a:ext uri="{FF2B5EF4-FFF2-40B4-BE49-F238E27FC236}">
              <a16:creationId xmlns="" xmlns:a16="http://schemas.microsoft.com/office/drawing/2014/main" id="{00000000-0008-0000-0600-00007F020000}"/>
            </a:ext>
          </a:extLst>
        </xdr:cNvPr>
        <xdr:cNvSpPr/>
      </xdr:nvSpPr>
      <xdr:spPr>
        <a:xfrm>
          <a:off x="16268700" y="1284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34572</xdr:rowOff>
    </xdr:from>
    <xdr:to>
      <xdr:col>81</xdr:col>
      <xdr:colOff>50800</xdr:colOff>
      <xdr:row>73</xdr:row>
      <xdr:rowOff>93952</xdr:rowOff>
    </xdr:to>
    <xdr:cxnSp macro="">
      <xdr:nvCxnSpPr>
        <xdr:cNvPr id="640" name="直線コネクタ 639">
          <a:extLst>
            <a:ext uri="{FF2B5EF4-FFF2-40B4-BE49-F238E27FC236}">
              <a16:creationId xmlns="" xmlns:a16="http://schemas.microsoft.com/office/drawing/2014/main" id="{00000000-0008-0000-0600-000080020000}"/>
            </a:ext>
          </a:extLst>
        </xdr:cNvPr>
        <xdr:cNvCxnSpPr/>
      </xdr:nvCxnSpPr>
      <xdr:spPr>
        <a:xfrm>
          <a:off x="14592300" y="12550422"/>
          <a:ext cx="889000" cy="5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157337</xdr:rowOff>
    </xdr:from>
    <xdr:to>
      <xdr:col>81</xdr:col>
      <xdr:colOff>101600</xdr:colOff>
      <xdr:row>75</xdr:row>
      <xdr:rowOff>87487</xdr:rowOff>
    </xdr:to>
    <xdr:sp macro="" textlink="">
      <xdr:nvSpPr>
        <xdr:cNvPr id="641" name="フローチャート: 判断 640">
          <a:extLst>
            <a:ext uri="{FF2B5EF4-FFF2-40B4-BE49-F238E27FC236}">
              <a16:creationId xmlns="" xmlns:a16="http://schemas.microsoft.com/office/drawing/2014/main" id="{00000000-0008-0000-0600-000081020000}"/>
            </a:ext>
          </a:extLst>
        </xdr:cNvPr>
        <xdr:cNvSpPr/>
      </xdr:nvSpPr>
      <xdr:spPr>
        <a:xfrm>
          <a:off x="15430500" y="12844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78614</xdr:rowOff>
    </xdr:from>
    <xdr:ext cx="534377"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5214111" y="1293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157217</xdr:rowOff>
    </xdr:from>
    <xdr:to>
      <xdr:col>76</xdr:col>
      <xdr:colOff>114300</xdr:colOff>
      <xdr:row>73</xdr:row>
      <xdr:rowOff>34572</xdr:rowOff>
    </xdr:to>
    <xdr:cxnSp macro="">
      <xdr:nvCxnSpPr>
        <xdr:cNvPr id="643" name="直線コネクタ 642">
          <a:extLst>
            <a:ext uri="{FF2B5EF4-FFF2-40B4-BE49-F238E27FC236}">
              <a16:creationId xmlns="" xmlns:a16="http://schemas.microsoft.com/office/drawing/2014/main" id="{00000000-0008-0000-0600-000083020000}"/>
            </a:ext>
          </a:extLst>
        </xdr:cNvPr>
        <xdr:cNvCxnSpPr/>
      </xdr:nvCxnSpPr>
      <xdr:spPr>
        <a:xfrm>
          <a:off x="13703300" y="12501617"/>
          <a:ext cx="889000" cy="4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161652</xdr:rowOff>
    </xdr:from>
    <xdr:to>
      <xdr:col>76</xdr:col>
      <xdr:colOff>165100</xdr:colOff>
      <xdr:row>75</xdr:row>
      <xdr:rowOff>91802</xdr:rowOff>
    </xdr:to>
    <xdr:sp macro="" textlink="">
      <xdr:nvSpPr>
        <xdr:cNvPr id="644" name="フローチャート: 判断 643">
          <a:extLst>
            <a:ext uri="{FF2B5EF4-FFF2-40B4-BE49-F238E27FC236}">
              <a16:creationId xmlns="" xmlns:a16="http://schemas.microsoft.com/office/drawing/2014/main" id="{00000000-0008-0000-0600-000084020000}"/>
            </a:ext>
          </a:extLst>
        </xdr:cNvPr>
        <xdr:cNvSpPr/>
      </xdr:nvSpPr>
      <xdr:spPr>
        <a:xfrm>
          <a:off x="14541500" y="1284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82929</xdr:rowOff>
    </xdr:from>
    <xdr:ext cx="534377" cy="259045"/>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4325111" y="1294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90351</xdr:rowOff>
    </xdr:from>
    <xdr:to>
      <xdr:col>71</xdr:col>
      <xdr:colOff>177800</xdr:colOff>
      <xdr:row>72</xdr:row>
      <xdr:rowOff>157217</xdr:rowOff>
    </xdr:to>
    <xdr:cxnSp macro="">
      <xdr:nvCxnSpPr>
        <xdr:cNvPr id="646" name="直線コネクタ 645">
          <a:extLst>
            <a:ext uri="{FF2B5EF4-FFF2-40B4-BE49-F238E27FC236}">
              <a16:creationId xmlns="" xmlns:a16="http://schemas.microsoft.com/office/drawing/2014/main" id="{00000000-0008-0000-0600-000086020000}"/>
            </a:ext>
          </a:extLst>
        </xdr:cNvPr>
        <xdr:cNvCxnSpPr/>
      </xdr:nvCxnSpPr>
      <xdr:spPr>
        <a:xfrm>
          <a:off x="12814300" y="12434751"/>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10861</xdr:rowOff>
    </xdr:from>
    <xdr:to>
      <xdr:col>72</xdr:col>
      <xdr:colOff>38100</xdr:colOff>
      <xdr:row>75</xdr:row>
      <xdr:rowOff>112461</xdr:rowOff>
    </xdr:to>
    <xdr:sp macro="" textlink="">
      <xdr:nvSpPr>
        <xdr:cNvPr id="647" name="フローチャート: 判断 646">
          <a:extLst>
            <a:ext uri="{FF2B5EF4-FFF2-40B4-BE49-F238E27FC236}">
              <a16:creationId xmlns="" xmlns:a16="http://schemas.microsoft.com/office/drawing/2014/main" id="{00000000-0008-0000-0600-000087020000}"/>
            </a:ext>
          </a:extLst>
        </xdr:cNvPr>
        <xdr:cNvSpPr/>
      </xdr:nvSpPr>
      <xdr:spPr>
        <a:xfrm>
          <a:off x="13652500" y="128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103588</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3436111" y="1296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162881</xdr:rowOff>
    </xdr:from>
    <xdr:to>
      <xdr:col>67</xdr:col>
      <xdr:colOff>101600</xdr:colOff>
      <xdr:row>75</xdr:row>
      <xdr:rowOff>93031</xdr:rowOff>
    </xdr:to>
    <xdr:sp macro="" textlink="">
      <xdr:nvSpPr>
        <xdr:cNvPr id="649" name="フローチャート: 判断 648">
          <a:extLst>
            <a:ext uri="{FF2B5EF4-FFF2-40B4-BE49-F238E27FC236}">
              <a16:creationId xmlns="" xmlns:a16="http://schemas.microsoft.com/office/drawing/2014/main" id="{00000000-0008-0000-0600-000089020000}"/>
            </a:ext>
          </a:extLst>
        </xdr:cNvPr>
        <xdr:cNvSpPr/>
      </xdr:nvSpPr>
      <xdr:spPr>
        <a:xfrm>
          <a:off x="127635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84158</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2547111" y="1294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54439</xdr:rowOff>
    </xdr:from>
    <xdr:to>
      <xdr:col>85</xdr:col>
      <xdr:colOff>177800</xdr:colOff>
      <xdr:row>73</xdr:row>
      <xdr:rowOff>156039</xdr:rowOff>
    </xdr:to>
    <xdr:sp macro="" textlink="">
      <xdr:nvSpPr>
        <xdr:cNvPr id="656" name="楕円 655">
          <a:extLst>
            <a:ext uri="{FF2B5EF4-FFF2-40B4-BE49-F238E27FC236}">
              <a16:creationId xmlns="" xmlns:a16="http://schemas.microsoft.com/office/drawing/2014/main" id="{00000000-0008-0000-0600-000090020000}"/>
            </a:ext>
          </a:extLst>
        </xdr:cNvPr>
        <xdr:cNvSpPr/>
      </xdr:nvSpPr>
      <xdr:spPr>
        <a:xfrm>
          <a:off x="16268700" y="1257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77316</xdr:rowOff>
    </xdr:from>
    <xdr:ext cx="534377" cy="259045"/>
    <xdr:sp macro="" textlink="">
      <xdr:nvSpPr>
        <xdr:cNvPr id="657" name="公債費該当値テキスト">
          <a:extLst>
            <a:ext uri="{FF2B5EF4-FFF2-40B4-BE49-F238E27FC236}">
              <a16:creationId xmlns="" xmlns:a16="http://schemas.microsoft.com/office/drawing/2014/main" id="{00000000-0008-0000-0600-000091020000}"/>
            </a:ext>
          </a:extLst>
        </xdr:cNvPr>
        <xdr:cNvSpPr txBox="1"/>
      </xdr:nvSpPr>
      <xdr:spPr>
        <a:xfrm>
          <a:off x="16370300" y="12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43152</xdr:rowOff>
    </xdr:from>
    <xdr:to>
      <xdr:col>81</xdr:col>
      <xdr:colOff>101600</xdr:colOff>
      <xdr:row>73</xdr:row>
      <xdr:rowOff>144752</xdr:rowOff>
    </xdr:to>
    <xdr:sp macro="" textlink="">
      <xdr:nvSpPr>
        <xdr:cNvPr id="658" name="楕円 657">
          <a:extLst>
            <a:ext uri="{FF2B5EF4-FFF2-40B4-BE49-F238E27FC236}">
              <a16:creationId xmlns="" xmlns:a16="http://schemas.microsoft.com/office/drawing/2014/main" id="{00000000-0008-0000-0600-000092020000}"/>
            </a:ext>
          </a:extLst>
        </xdr:cNvPr>
        <xdr:cNvSpPr/>
      </xdr:nvSpPr>
      <xdr:spPr>
        <a:xfrm>
          <a:off x="15430500" y="1255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161279</xdr:rowOff>
    </xdr:from>
    <xdr:ext cx="534377" cy="259045"/>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5214111" y="1233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155222</xdr:rowOff>
    </xdr:from>
    <xdr:to>
      <xdr:col>76</xdr:col>
      <xdr:colOff>165100</xdr:colOff>
      <xdr:row>73</xdr:row>
      <xdr:rowOff>85372</xdr:rowOff>
    </xdr:to>
    <xdr:sp macro="" textlink="">
      <xdr:nvSpPr>
        <xdr:cNvPr id="660" name="楕円 659">
          <a:extLst>
            <a:ext uri="{FF2B5EF4-FFF2-40B4-BE49-F238E27FC236}">
              <a16:creationId xmlns="" xmlns:a16="http://schemas.microsoft.com/office/drawing/2014/main" id="{00000000-0008-0000-0600-000094020000}"/>
            </a:ext>
          </a:extLst>
        </xdr:cNvPr>
        <xdr:cNvSpPr/>
      </xdr:nvSpPr>
      <xdr:spPr>
        <a:xfrm>
          <a:off x="14541500" y="1249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101899</xdr:rowOff>
    </xdr:from>
    <xdr:ext cx="534377" cy="259045"/>
    <xdr:sp macro="" textlink="">
      <xdr:nvSpPr>
        <xdr:cNvPr id="661" name="テキスト ボックス 660">
          <a:extLst>
            <a:ext uri="{FF2B5EF4-FFF2-40B4-BE49-F238E27FC236}">
              <a16:creationId xmlns="" xmlns:a16="http://schemas.microsoft.com/office/drawing/2014/main" id="{00000000-0008-0000-0600-000095020000}"/>
            </a:ext>
          </a:extLst>
        </xdr:cNvPr>
        <xdr:cNvSpPr txBox="1"/>
      </xdr:nvSpPr>
      <xdr:spPr>
        <a:xfrm>
          <a:off x="14325111" y="1227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106417</xdr:rowOff>
    </xdr:from>
    <xdr:to>
      <xdr:col>72</xdr:col>
      <xdr:colOff>38100</xdr:colOff>
      <xdr:row>73</xdr:row>
      <xdr:rowOff>36567</xdr:rowOff>
    </xdr:to>
    <xdr:sp macro="" textlink="">
      <xdr:nvSpPr>
        <xdr:cNvPr id="662" name="楕円 661">
          <a:extLst>
            <a:ext uri="{FF2B5EF4-FFF2-40B4-BE49-F238E27FC236}">
              <a16:creationId xmlns="" xmlns:a16="http://schemas.microsoft.com/office/drawing/2014/main" id="{00000000-0008-0000-0600-000096020000}"/>
            </a:ext>
          </a:extLst>
        </xdr:cNvPr>
        <xdr:cNvSpPr/>
      </xdr:nvSpPr>
      <xdr:spPr>
        <a:xfrm>
          <a:off x="13652500" y="1245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53094</xdr:rowOff>
    </xdr:from>
    <xdr:ext cx="534377" cy="259045"/>
    <xdr:sp macro="" textlink="">
      <xdr:nvSpPr>
        <xdr:cNvPr id="663" name="テキスト ボックス 662">
          <a:extLst>
            <a:ext uri="{FF2B5EF4-FFF2-40B4-BE49-F238E27FC236}">
              <a16:creationId xmlns="" xmlns:a16="http://schemas.microsoft.com/office/drawing/2014/main" id="{00000000-0008-0000-0600-000097020000}"/>
            </a:ext>
          </a:extLst>
        </xdr:cNvPr>
        <xdr:cNvSpPr txBox="1"/>
      </xdr:nvSpPr>
      <xdr:spPr>
        <a:xfrm>
          <a:off x="13436111" y="1222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39551</xdr:rowOff>
    </xdr:from>
    <xdr:to>
      <xdr:col>67</xdr:col>
      <xdr:colOff>101600</xdr:colOff>
      <xdr:row>72</xdr:row>
      <xdr:rowOff>141151</xdr:rowOff>
    </xdr:to>
    <xdr:sp macro="" textlink="">
      <xdr:nvSpPr>
        <xdr:cNvPr id="664" name="楕円 663">
          <a:extLst>
            <a:ext uri="{FF2B5EF4-FFF2-40B4-BE49-F238E27FC236}">
              <a16:creationId xmlns="" xmlns:a16="http://schemas.microsoft.com/office/drawing/2014/main" id="{00000000-0008-0000-0600-000098020000}"/>
            </a:ext>
          </a:extLst>
        </xdr:cNvPr>
        <xdr:cNvSpPr/>
      </xdr:nvSpPr>
      <xdr:spPr>
        <a:xfrm>
          <a:off x="12763500" y="1238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157678</xdr:rowOff>
    </xdr:from>
    <xdr:ext cx="534377" cy="259045"/>
    <xdr:sp macro="" textlink="">
      <xdr:nvSpPr>
        <xdr:cNvPr id="665" name="テキスト ボックス 664">
          <a:extLst>
            <a:ext uri="{FF2B5EF4-FFF2-40B4-BE49-F238E27FC236}">
              <a16:creationId xmlns="" xmlns:a16="http://schemas.microsoft.com/office/drawing/2014/main" id="{00000000-0008-0000-0600-000099020000}"/>
            </a:ext>
          </a:extLst>
        </xdr:cNvPr>
        <xdr:cNvSpPr txBox="1"/>
      </xdr:nvSpPr>
      <xdr:spPr>
        <a:xfrm>
          <a:off x="12547111" y="1215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 xmlns:a16="http://schemas.microsoft.com/office/drawing/2014/main" id="{00000000-0008-0000-0600-0000A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 xmlns:a16="http://schemas.microsoft.com/office/drawing/2014/main" id="{00000000-0008-0000-06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 xmlns:a16="http://schemas.microsoft.com/office/drawing/2014/main" id="{00000000-0008-0000-06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 xmlns:a16="http://schemas.microsoft.com/office/drawing/2014/main" id="{00000000-0008-0000-06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 xmlns:a16="http://schemas.microsoft.com/office/drawing/2014/main" id="{00000000-0008-0000-0600-0000A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 xmlns:a16="http://schemas.microsoft.com/office/drawing/2014/main" id="{00000000-0008-0000-0600-0000A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 xmlns:a16="http://schemas.microsoft.com/office/drawing/2014/main" id="{00000000-0008-0000-06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7" name="テキスト ボックス 686">
          <a:extLst>
            <a:ext uri="{FF2B5EF4-FFF2-40B4-BE49-F238E27FC236}">
              <a16:creationId xmlns="" xmlns:a16="http://schemas.microsoft.com/office/drawing/2014/main" id="{00000000-0008-0000-0600-0000AF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 xmlns:a16="http://schemas.microsoft.com/office/drawing/2014/main" id="{00000000-0008-0000-06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積立金グラフ枠">
          <a:extLst>
            <a:ext uri="{FF2B5EF4-FFF2-40B4-BE49-F238E27FC236}">
              <a16:creationId xmlns="" xmlns:a16="http://schemas.microsoft.com/office/drawing/2014/main" id="{00000000-0008-0000-06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143717</xdr:rowOff>
    </xdr:from>
    <xdr:to>
      <xdr:col>85</xdr:col>
      <xdr:colOff>126364</xdr:colOff>
      <xdr:row>99</xdr:row>
      <xdr:rowOff>36111</xdr:rowOff>
    </xdr:to>
    <xdr:cxnSp macro="">
      <xdr:nvCxnSpPr>
        <xdr:cNvPr id="691" name="直線コネクタ 690">
          <a:extLst>
            <a:ext uri="{FF2B5EF4-FFF2-40B4-BE49-F238E27FC236}">
              <a16:creationId xmlns="" xmlns:a16="http://schemas.microsoft.com/office/drawing/2014/main" id="{00000000-0008-0000-0600-0000B3020000}"/>
            </a:ext>
          </a:extLst>
        </xdr:cNvPr>
        <xdr:cNvCxnSpPr/>
      </xdr:nvCxnSpPr>
      <xdr:spPr>
        <a:xfrm flipV="1">
          <a:off x="16317595" y="15574217"/>
          <a:ext cx="1269" cy="1435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39938</xdr:rowOff>
    </xdr:from>
    <xdr:ext cx="469744" cy="259045"/>
    <xdr:sp macro="" textlink="">
      <xdr:nvSpPr>
        <xdr:cNvPr id="692" name="積立金最小値テキスト">
          <a:extLst>
            <a:ext uri="{FF2B5EF4-FFF2-40B4-BE49-F238E27FC236}">
              <a16:creationId xmlns="" xmlns:a16="http://schemas.microsoft.com/office/drawing/2014/main" id="{00000000-0008-0000-0600-0000B4020000}"/>
            </a:ext>
          </a:extLst>
        </xdr:cNvPr>
        <xdr:cNvSpPr txBox="1"/>
      </xdr:nvSpPr>
      <xdr:spPr>
        <a:xfrm>
          <a:off x="16370300" y="1701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36111</xdr:rowOff>
    </xdr:from>
    <xdr:to>
      <xdr:col>86</xdr:col>
      <xdr:colOff>25400</xdr:colOff>
      <xdr:row>99</xdr:row>
      <xdr:rowOff>36111</xdr:rowOff>
    </xdr:to>
    <xdr:cxnSp macro="">
      <xdr:nvCxnSpPr>
        <xdr:cNvPr id="693" name="直線コネクタ 692">
          <a:extLst>
            <a:ext uri="{FF2B5EF4-FFF2-40B4-BE49-F238E27FC236}">
              <a16:creationId xmlns="" xmlns:a16="http://schemas.microsoft.com/office/drawing/2014/main" id="{00000000-0008-0000-0600-0000B5020000}"/>
            </a:ext>
          </a:extLst>
        </xdr:cNvPr>
        <xdr:cNvCxnSpPr/>
      </xdr:nvCxnSpPr>
      <xdr:spPr>
        <a:xfrm>
          <a:off x="16230600" y="1700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90394</xdr:rowOff>
    </xdr:from>
    <xdr:ext cx="534377" cy="259045"/>
    <xdr:sp macro="" textlink="">
      <xdr:nvSpPr>
        <xdr:cNvPr id="694" name="積立金最大値テキスト">
          <a:extLst>
            <a:ext uri="{FF2B5EF4-FFF2-40B4-BE49-F238E27FC236}">
              <a16:creationId xmlns="" xmlns:a16="http://schemas.microsoft.com/office/drawing/2014/main" id="{00000000-0008-0000-0600-0000B6020000}"/>
            </a:ext>
          </a:extLst>
        </xdr:cNvPr>
        <xdr:cNvSpPr txBox="1"/>
      </xdr:nvSpPr>
      <xdr:spPr>
        <a:xfrm>
          <a:off x="16370300" y="1534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143717</xdr:rowOff>
    </xdr:from>
    <xdr:to>
      <xdr:col>86</xdr:col>
      <xdr:colOff>25400</xdr:colOff>
      <xdr:row>90</xdr:row>
      <xdr:rowOff>143717</xdr:rowOff>
    </xdr:to>
    <xdr:cxnSp macro="">
      <xdr:nvCxnSpPr>
        <xdr:cNvPr id="695" name="直線コネクタ 694">
          <a:extLst>
            <a:ext uri="{FF2B5EF4-FFF2-40B4-BE49-F238E27FC236}">
              <a16:creationId xmlns="" xmlns:a16="http://schemas.microsoft.com/office/drawing/2014/main" id="{00000000-0008-0000-0600-0000B7020000}"/>
            </a:ext>
          </a:extLst>
        </xdr:cNvPr>
        <xdr:cNvCxnSpPr/>
      </xdr:nvCxnSpPr>
      <xdr:spPr>
        <a:xfrm>
          <a:off x="16230600" y="1557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156910</xdr:rowOff>
    </xdr:from>
    <xdr:to>
      <xdr:col>85</xdr:col>
      <xdr:colOff>127000</xdr:colOff>
      <xdr:row>99</xdr:row>
      <xdr:rowOff>56424</xdr:rowOff>
    </xdr:to>
    <xdr:cxnSp macro="">
      <xdr:nvCxnSpPr>
        <xdr:cNvPr id="696" name="直線コネクタ 695">
          <a:extLst>
            <a:ext uri="{FF2B5EF4-FFF2-40B4-BE49-F238E27FC236}">
              <a16:creationId xmlns="" xmlns:a16="http://schemas.microsoft.com/office/drawing/2014/main" id="{00000000-0008-0000-0600-0000B8020000}"/>
            </a:ext>
          </a:extLst>
        </xdr:cNvPr>
        <xdr:cNvCxnSpPr/>
      </xdr:nvCxnSpPr>
      <xdr:spPr>
        <a:xfrm flipV="1">
          <a:off x="15481300" y="16959010"/>
          <a:ext cx="838200" cy="7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40846</xdr:rowOff>
    </xdr:from>
    <xdr:ext cx="534377" cy="259045"/>
    <xdr:sp macro="" textlink="">
      <xdr:nvSpPr>
        <xdr:cNvPr id="697" name="積立金平均値テキスト">
          <a:extLst>
            <a:ext uri="{FF2B5EF4-FFF2-40B4-BE49-F238E27FC236}">
              <a16:creationId xmlns="" xmlns:a16="http://schemas.microsoft.com/office/drawing/2014/main" id="{00000000-0008-0000-0600-0000B9020000}"/>
            </a:ext>
          </a:extLst>
        </xdr:cNvPr>
        <xdr:cNvSpPr txBox="1"/>
      </xdr:nvSpPr>
      <xdr:spPr>
        <a:xfrm>
          <a:off x="16370300" y="1650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17969</xdr:rowOff>
    </xdr:from>
    <xdr:to>
      <xdr:col>85</xdr:col>
      <xdr:colOff>177800</xdr:colOff>
      <xdr:row>97</xdr:row>
      <xdr:rowOff>119569</xdr:rowOff>
    </xdr:to>
    <xdr:sp macro="" textlink="">
      <xdr:nvSpPr>
        <xdr:cNvPr id="698" name="フローチャート: 判断 697">
          <a:extLst>
            <a:ext uri="{FF2B5EF4-FFF2-40B4-BE49-F238E27FC236}">
              <a16:creationId xmlns="" xmlns:a16="http://schemas.microsoft.com/office/drawing/2014/main" id="{00000000-0008-0000-0600-0000BA020000}"/>
            </a:ext>
          </a:extLst>
        </xdr:cNvPr>
        <xdr:cNvSpPr/>
      </xdr:nvSpPr>
      <xdr:spPr>
        <a:xfrm>
          <a:off x="16268700" y="1664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56424</xdr:rowOff>
    </xdr:from>
    <xdr:to>
      <xdr:col>81</xdr:col>
      <xdr:colOff>50800</xdr:colOff>
      <xdr:row>99</xdr:row>
      <xdr:rowOff>57796</xdr:rowOff>
    </xdr:to>
    <xdr:cxnSp macro="">
      <xdr:nvCxnSpPr>
        <xdr:cNvPr id="699" name="直線コネクタ 698">
          <a:extLst>
            <a:ext uri="{FF2B5EF4-FFF2-40B4-BE49-F238E27FC236}">
              <a16:creationId xmlns="" xmlns:a16="http://schemas.microsoft.com/office/drawing/2014/main" id="{00000000-0008-0000-0600-0000BB020000}"/>
            </a:ext>
          </a:extLst>
        </xdr:cNvPr>
        <xdr:cNvCxnSpPr/>
      </xdr:nvCxnSpPr>
      <xdr:spPr>
        <a:xfrm flipV="1">
          <a:off x="14592300" y="1702997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154019</xdr:rowOff>
    </xdr:from>
    <xdr:to>
      <xdr:col>81</xdr:col>
      <xdr:colOff>101600</xdr:colOff>
      <xdr:row>97</xdr:row>
      <xdr:rowOff>84169</xdr:rowOff>
    </xdr:to>
    <xdr:sp macro="" textlink="">
      <xdr:nvSpPr>
        <xdr:cNvPr id="700" name="フローチャート: 判断 699">
          <a:extLst>
            <a:ext uri="{FF2B5EF4-FFF2-40B4-BE49-F238E27FC236}">
              <a16:creationId xmlns="" xmlns:a16="http://schemas.microsoft.com/office/drawing/2014/main" id="{00000000-0008-0000-0600-0000BC020000}"/>
            </a:ext>
          </a:extLst>
        </xdr:cNvPr>
        <xdr:cNvSpPr/>
      </xdr:nvSpPr>
      <xdr:spPr>
        <a:xfrm>
          <a:off x="15430500" y="1661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100696</xdr:rowOff>
    </xdr:from>
    <xdr:ext cx="534377"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5214111" y="1638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57796</xdr:rowOff>
    </xdr:from>
    <xdr:to>
      <xdr:col>76</xdr:col>
      <xdr:colOff>114300</xdr:colOff>
      <xdr:row>99</xdr:row>
      <xdr:rowOff>64491</xdr:rowOff>
    </xdr:to>
    <xdr:cxnSp macro="">
      <xdr:nvCxnSpPr>
        <xdr:cNvPr id="702" name="直線コネクタ 701">
          <a:extLst>
            <a:ext uri="{FF2B5EF4-FFF2-40B4-BE49-F238E27FC236}">
              <a16:creationId xmlns="" xmlns:a16="http://schemas.microsoft.com/office/drawing/2014/main" id="{00000000-0008-0000-0600-0000BE020000}"/>
            </a:ext>
          </a:extLst>
        </xdr:cNvPr>
        <xdr:cNvCxnSpPr/>
      </xdr:nvCxnSpPr>
      <xdr:spPr>
        <a:xfrm flipV="1">
          <a:off x="13703300" y="17031346"/>
          <a:ext cx="8890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147520</xdr:rowOff>
    </xdr:from>
    <xdr:to>
      <xdr:col>76</xdr:col>
      <xdr:colOff>165100</xdr:colOff>
      <xdr:row>97</xdr:row>
      <xdr:rowOff>77670</xdr:rowOff>
    </xdr:to>
    <xdr:sp macro="" textlink="">
      <xdr:nvSpPr>
        <xdr:cNvPr id="703" name="フローチャート: 判断 702">
          <a:extLst>
            <a:ext uri="{FF2B5EF4-FFF2-40B4-BE49-F238E27FC236}">
              <a16:creationId xmlns="" xmlns:a16="http://schemas.microsoft.com/office/drawing/2014/main" id="{00000000-0008-0000-0600-0000BF020000}"/>
            </a:ext>
          </a:extLst>
        </xdr:cNvPr>
        <xdr:cNvSpPr/>
      </xdr:nvSpPr>
      <xdr:spPr>
        <a:xfrm>
          <a:off x="14541500" y="166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94197</xdr:rowOff>
    </xdr:from>
    <xdr:ext cx="534377" cy="259045"/>
    <xdr:sp macro="" textlink="">
      <xdr:nvSpPr>
        <xdr:cNvPr id="704" name="テキスト ボックス 703">
          <a:extLst>
            <a:ext uri="{FF2B5EF4-FFF2-40B4-BE49-F238E27FC236}">
              <a16:creationId xmlns="" xmlns:a16="http://schemas.microsoft.com/office/drawing/2014/main" id="{00000000-0008-0000-0600-0000C0020000}"/>
            </a:ext>
          </a:extLst>
        </xdr:cNvPr>
        <xdr:cNvSpPr txBox="1"/>
      </xdr:nvSpPr>
      <xdr:spPr>
        <a:xfrm>
          <a:off x="14325111" y="1638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64491</xdr:rowOff>
    </xdr:from>
    <xdr:to>
      <xdr:col>71</xdr:col>
      <xdr:colOff>177800</xdr:colOff>
      <xdr:row>99</xdr:row>
      <xdr:rowOff>64751</xdr:rowOff>
    </xdr:to>
    <xdr:cxnSp macro="">
      <xdr:nvCxnSpPr>
        <xdr:cNvPr id="705" name="直線コネクタ 704">
          <a:extLst>
            <a:ext uri="{FF2B5EF4-FFF2-40B4-BE49-F238E27FC236}">
              <a16:creationId xmlns="" xmlns:a16="http://schemas.microsoft.com/office/drawing/2014/main" id="{00000000-0008-0000-0600-0000C1020000}"/>
            </a:ext>
          </a:extLst>
        </xdr:cNvPr>
        <xdr:cNvCxnSpPr/>
      </xdr:nvCxnSpPr>
      <xdr:spPr>
        <a:xfrm flipV="1">
          <a:off x="12814300" y="17038041"/>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143013</xdr:rowOff>
    </xdr:from>
    <xdr:to>
      <xdr:col>72</xdr:col>
      <xdr:colOff>38100</xdr:colOff>
      <xdr:row>98</xdr:row>
      <xdr:rowOff>73163</xdr:rowOff>
    </xdr:to>
    <xdr:sp macro="" textlink="">
      <xdr:nvSpPr>
        <xdr:cNvPr id="706" name="フローチャート: 判断 705">
          <a:extLst>
            <a:ext uri="{FF2B5EF4-FFF2-40B4-BE49-F238E27FC236}">
              <a16:creationId xmlns="" xmlns:a16="http://schemas.microsoft.com/office/drawing/2014/main" id="{00000000-0008-0000-0600-0000C2020000}"/>
            </a:ext>
          </a:extLst>
        </xdr:cNvPr>
        <xdr:cNvSpPr/>
      </xdr:nvSpPr>
      <xdr:spPr>
        <a:xfrm>
          <a:off x="13652500" y="167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89690</xdr:rowOff>
    </xdr:from>
    <xdr:ext cx="469744"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3468428" y="1654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21365</xdr:rowOff>
    </xdr:from>
    <xdr:to>
      <xdr:col>67</xdr:col>
      <xdr:colOff>101600</xdr:colOff>
      <xdr:row>98</xdr:row>
      <xdr:rowOff>122965</xdr:rowOff>
    </xdr:to>
    <xdr:sp macro="" textlink="">
      <xdr:nvSpPr>
        <xdr:cNvPr id="708" name="フローチャート: 判断 707">
          <a:extLst>
            <a:ext uri="{FF2B5EF4-FFF2-40B4-BE49-F238E27FC236}">
              <a16:creationId xmlns="" xmlns:a16="http://schemas.microsoft.com/office/drawing/2014/main" id="{00000000-0008-0000-0600-0000C4020000}"/>
            </a:ext>
          </a:extLst>
        </xdr:cNvPr>
        <xdr:cNvSpPr/>
      </xdr:nvSpPr>
      <xdr:spPr>
        <a:xfrm>
          <a:off x="12763500" y="1682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139492</xdr:rowOff>
    </xdr:from>
    <xdr:ext cx="469744"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2579428" y="1659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 xmlns:a16="http://schemas.microsoft.com/office/drawing/2014/main" id="{00000000-0008-0000-06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 xmlns:a16="http://schemas.microsoft.com/office/drawing/2014/main" id="{00000000-0008-0000-06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6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 xmlns:a16="http://schemas.microsoft.com/office/drawing/2014/main" id="{00000000-0008-0000-06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 xmlns:a16="http://schemas.microsoft.com/office/drawing/2014/main" id="{00000000-0008-0000-06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106110</xdr:rowOff>
    </xdr:from>
    <xdr:to>
      <xdr:col>85</xdr:col>
      <xdr:colOff>177800</xdr:colOff>
      <xdr:row>99</xdr:row>
      <xdr:rowOff>36260</xdr:rowOff>
    </xdr:to>
    <xdr:sp macro="" textlink="">
      <xdr:nvSpPr>
        <xdr:cNvPr id="715" name="楕円 714">
          <a:extLst>
            <a:ext uri="{FF2B5EF4-FFF2-40B4-BE49-F238E27FC236}">
              <a16:creationId xmlns="" xmlns:a16="http://schemas.microsoft.com/office/drawing/2014/main" id="{00000000-0008-0000-0600-0000CB020000}"/>
            </a:ext>
          </a:extLst>
        </xdr:cNvPr>
        <xdr:cNvSpPr/>
      </xdr:nvSpPr>
      <xdr:spPr>
        <a:xfrm>
          <a:off x="16268700" y="169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21037</xdr:rowOff>
    </xdr:from>
    <xdr:ext cx="469744" cy="259045"/>
    <xdr:sp macro="" textlink="">
      <xdr:nvSpPr>
        <xdr:cNvPr id="716" name="積立金該当値テキスト">
          <a:extLst>
            <a:ext uri="{FF2B5EF4-FFF2-40B4-BE49-F238E27FC236}">
              <a16:creationId xmlns="" xmlns:a16="http://schemas.microsoft.com/office/drawing/2014/main" id="{00000000-0008-0000-0600-0000CC020000}"/>
            </a:ext>
          </a:extLst>
        </xdr:cNvPr>
        <xdr:cNvSpPr txBox="1"/>
      </xdr:nvSpPr>
      <xdr:spPr>
        <a:xfrm>
          <a:off x="16370300" y="1682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5624</xdr:rowOff>
    </xdr:from>
    <xdr:to>
      <xdr:col>81</xdr:col>
      <xdr:colOff>101600</xdr:colOff>
      <xdr:row>99</xdr:row>
      <xdr:rowOff>107224</xdr:rowOff>
    </xdr:to>
    <xdr:sp macro="" textlink="">
      <xdr:nvSpPr>
        <xdr:cNvPr id="717" name="楕円 716">
          <a:extLst>
            <a:ext uri="{FF2B5EF4-FFF2-40B4-BE49-F238E27FC236}">
              <a16:creationId xmlns="" xmlns:a16="http://schemas.microsoft.com/office/drawing/2014/main" id="{00000000-0008-0000-0600-0000CD020000}"/>
            </a:ext>
          </a:extLst>
        </xdr:cNvPr>
        <xdr:cNvSpPr/>
      </xdr:nvSpPr>
      <xdr:spPr>
        <a:xfrm>
          <a:off x="15430500" y="1697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98351</xdr:rowOff>
    </xdr:from>
    <xdr:ext cx="469744" cy="259045"/>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5246428" y="1707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6996</xdr:rowOff>
    </xdr:from>
    <xdr:to>
      <xdr:col>76</xdr:col>
      <xdr:colOff>165100</xdr:colOff>
      <xdr:row>99</xdr:row>
      <xdr:rowOff>108596</xdr:rowOff>
    </xdr:to>
    <xdr:sp macro="" textlink="">
      <xdr:nvSpPr>
        <xdr:cNvPr id="719" name="楕円 718">
          <a:extLst>
            <a:ext uri="{FF2B5EF4-FFF2-40B4-BE49-F238E27FC236}">
              <a16:creationId xmlns="" xmlns:a16="http://schemas.microsoft.com/office/drawing/2014/main" id="{00000000-0008-0000-0600-0000CF020000}"/>
            </a:ext>
          </a:extLst>
        </xdr:cNvPr>
        <xdr:cNvSpPr/>
      </xdr:nvSpPr>
      <xdr:spPr>
        <a:xfrm>
          <a:off x="14541500" y="1698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99723</xdr:rowOff>
    </xdr:from>
    <xdr:ext cx="469744" cy="259045"/>
    <xdr:sp macro="" textlink="">
      <xdr:nvSpPr>
        <xdr:cNvPr id="720" name="テキスト ボックス 719">
          <a:extLst>
            <a:ext uri="{FF2B5EF4-FFF2-40B4-BE49-F238E27FC236}">
              <a16:creationId xmlns="" xmlns:a16="http://schemas.microsoft.com/office/drawing/2014/main" id="{00000000-0008-0000-0600-0000D0020000}"/>
            </a:ext>
          </a:extLst>
        </xdr:cNvPr>
        <xdr:cNvSpPr txBox="1"/>
      </xdr:nvSpPr>
      <xdr:spPr>
        <a:xfrm>
          <a:off x="14357428" y="1707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13691</xdr:rowOff>
    </xdr:from>
    <xdr:to>
      <xdr:col>72</xdr:col>
      <xdr:colOff>38100</xdr:colOff>
      <xdr:row>99</xdr:row>
      <xdr:rowOff>115291</xdr:rowOff>
    </xdr:to>
    <xdr:sp macro="" textlink="">
      <xdr:nvSpPr>
        <xdr:cNvPr id="721" name="楕円 720">
          <a:extLst>
            <a:ext uri="{FF2B5EF4-FFF2-40B4-BE49-F238E27FC236}">
              <a16:creationId xmlns="" xmlns:a16="http://schemas.microsoft.com/office/drawing/2014/main" id="{00000000-0008-0000-0600-0000D1020000}"/>
            </a:ext>
          </a:extLst>
        </xdr:cNvPr>
        <xdr:cNvSpPr/>
      </xdr:nvSpPr>
      <xdr:spPr>
        <a:xfrm>
          <a:off x="13652500" y="1698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106418</xdr:rowOff>
    </xdr:from>
    <xdr:ext cx="469744" cy="259045"/>
    <xdr:sp macro="" textlink="">
      <xdr:nvSpPr>
        <xdr:cNvPr id="722" name="テキスト ボックス 721">
          <a:extLst>
            <a:ext uri="{FF2B5EF4-FFF2-40B4-BE49-F238E27FC236}">
              <a16:creationId xmlns="" xmlns:a16="http://schemas.microsoft.com/office/drawing/2014/main" id="{00000000-0008-0000-0600-0000D2020000}"/>
            </a:ext>
          </a:extLst>
        </xdr:cNvPr>
        <xdr:cNvSpPr txBox="1"/>
      </xdr:nvSpPr>
      <xdr:spPr>
        <a:xfrm>
          <a:off x="13468428" y="1707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13951</xdr:rowOff>
    </xdr:from>
    <xdr:to>
      <xdr:col>67</xdr:col>
      <xdr:colOff>101600</xdr:colOff>
      <xdr:row>99</xdr:row>
      <xdr:rowOff>115551</xdr:rowOff>
    </xdr:to>
    <xdr:sp macro="" textlink="">
      <xdr:nvSpPr>
        <xdr:cNvPr id="723" name="楕円 722">
          <a:extLst>
            <a:ext uri="{FF2B5EF4-FFF2-40B4-BE49-F238E27FC236}">
              <a16:creationId xmlns="" xmlns:a16="http://schemas.microsoft.com/office/drawing/2014/main" id="{00000000-0008-0000-0600-0000D3020000}"/>
            </a:ext>
          </a:extLst>
        </xdr:cNvPr>
        <xdr:cNvSpPr/>
      </xdr:nvSpPr>
      <xdr:spPr>
        <a:xfrm>
          <a:off x="12763500" y="1698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106678</xdr:rowOff>
    </xdr:from>
    <xdr:ext cx="469744" cy="259045"/>
    <xdr:sp macro="" textlink="">
      <xdr:nvSpPr>
        <xdr:cNvPr id="724" name="テキスト ボックス 723">
          <a:extLst>
            <a:ext uri="{FF2B5EF4-FFF2-40B4-BE49-F238E27FC236}">
              <a16:creationId xmlns="" xmlns:a16="http://schemas.microsoft.com/office/drawing/2014/main" id="{00000000-0008-0000-0600-0000D4020000}"/>
            </a:ext>
          </a:extLst>
        </xdr:cNvPr>
        <xdr:cNvSpPr txBox="1"/>
      </xdr:nvSpPr>
      <xdr:spPr>
        <a:xfrm>
          <a:off x="12579428" y="1708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 xmlns:a16="http://schemas.microsoft.com/office/drawing/2014/main" id="{00000000-0008-0000-06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 xmlns:a16="http://schemas.microsoft.com/office/drawing/2014/main" id="{00000000-0008-0000-06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 xmlns:a16="http://schemas.microsoft.com/office/drawing/2014/main" id="{00000000-0008-0000-06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 xmlns:a16="http://schemas.microsoft.com/office/drawing/2014/main" id="{00000000-0008-0000-06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 xmlns:a16="http://schemas.microsoft.com/office/drawing/2014/main" id="{00000000-0008-0000-06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 xmlns:a16="http://schemas.microsoft.com/office/drawing/2014/main" id="{00000000-0008-0000-06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 xmlns:a16="http://schemas.microsoft.com/office/drawing/2014/main" id="{00000000-0008-0000-06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 xmlns:a16="http://schemas.microsoft.com/office/drawing/2014/main" id="{00000000-0008-0000-06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 xmlns:a16="http://schemas.microsoft.com/office/drawing/2014/main" id="{00000000-0008-0000-06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 xmlns:a16="http://schemas.microsoft.com/office/drawing/2014/main" id="{00000000-0008-0000-06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a:extLst>
            <a:ext uri="{FF2B5EF4-FFF2-40B4-BE49-F238E27FC236}">
              <a16:creationId xmlns="" xmlns:a16="http://schemas.microsoft.com/office/drawing/2014/main" id="{00000000-0008-0000-0600-0000E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8" name="テキスト ボックス 737">
          <a:extLst>
            <a:ext uri="{FF2B5EF4-FFF2-40B4-BE49-F238E27FC236}">
              <a16:creationId xmlns="" xmlns:a16="http://schemas.microsoft.com/office/drawing/2014/main" id="{00000000-0008-0000-0600-0000E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 xmlns:a16="http://schemas.microsoft.com/office/drawing/2014/main" id="{00000000-0008-0000-06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0" name="テキスト ボックス 739">
          <a:extLst>
            <a:ext uri="{FF2B5EF4-FFF2-40B4-BE49-F238E27FC236}">
              <a16:creationId xmlns="" xmlns:a16="http://schemas.microsoft.com/office/drawing/2014/main" id="{00000000-0008-0000-0600-0000E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a:extLst>
            <a:ext uri="{FF2B5EF4-FFF2-40B4-BE49-F238E27FC236}">
              <a16:creationId xmlns="" xmlns:a16="http://schemas.microsoft.com/office/drawing/2014/main" id="{00000000-0008-0000-0600-0000E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a:extLst>
            <a:ext uri="{FF2B5EF4-FFF2-40B4-BE49-F238E27FC236}">
              <a16:creationId xmlns="" xmlns:a16="http://schemas.microsoft.com/office/drawing/2014/main" id="{00000000-0008-0000-0600-0000E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 xmlns:a16="http://schemas.microsoft.com/office/drawing/2014/main" id="{00000000-0008-0000-06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投資及び出資金グラフ枠">
          <a:extLst>
            <a:ext uri="{FF2B5EF4-FFF2-40B4-BE49-F238E27FC236}">
              <a16:creationId xmlns="" xmlns:a16="http://schemas.microsoft.com/office/drawing/2014/main" id="{00000000-0008-0000-06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114173</xdr:rowOff>
    </xdr:from>
    <xdr:to>
      <xdr:col>116</xdr:col>
      <xdr:colOff>62864</xdr:colOff>
      <xdr:row>39</xdr:row>
      <xdr:rowOff>44450</xdr:rowOff>
    </xdr:to>
    <xdr:cxnSp macro="">
      <xdr:nvCxnSpPr>
        <xdr:cNvPr id="748" name="直線コネクタ 747">
          <a:extLst>
            <a:ext uri="{FF2B5EF4-FFF2-40B4-BE49-F238E27FC236}">
              <a16:creationId xmlns="" xmlns:a16="http://schemas.microsoft.com/office/drawing/2014/main" id="{00000000-0008-0000-0600-0000EC020000}"/>
            </a:ext>
          </a:extLst>
        </xdr:cNvPr>
        <xdr:cNvCxnSpPr/>
      </xdr:nvCxnSpPr>
      <xdr:spPr>
        <a:xfrm flipV="1">
          <a:off x="22159595" y="5429123"/>
          <a:ext cx="1269"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9" name="投資及び出資金最小値テキスト">
          <a:extLst>
            <a:ext uri="{FF2B5EF4-FFF2-40B4-BE49-F238E27FC236}">
              <a16:creationId xmlns="" xmlns:a16="http://schemas.microsoft.com/office/drawing/2014/main" id="{00000000-0008-0000-0600-0000E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a:extLst>
            <a:ext uri="{FF2B5EF4-FFF2-40B4-BE49-F238E27FC236}">
              <a16:creationId xmlns="" xmlns:a16="http://schemas.microsoft.com/office/drawing/2014/main" id="{00000000-0008-0000-0600-0000E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60850</xdr:rowOff>
    </xdr:from>
    <xdr:ext cx="469744" cy="259045"/>
    <xdr:sp macro="" textlink="">
      <xdr:nvSpPr>
        <xdr:cNvPr id="751" name="投資及び出資金最大値テキスト">
          <a:extLst>
            <a:ext uri="{FF2B5EF4-FFF2-40B4-BE49-F238E27FC236}">
              <a16:creationId xmlns="" xmlns:a16="http://schemas.microsoft.com/office/drawing/2014/main" id="{00000000-0008-0000-0600-0000EF020000}"/>
            </a:ext>
          </a:extLst>
        </xdr:cNvPr>
        <xdr:cNvSpPr txBox="1"/>
      </xdr:nvSpPr>
      <xdr:spPr>
        <a:xfrm>
          <a:off x="22212300" y="520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114173</xdr:rowOff>
    </xdr:from>
    <xdr:to>
      <xdr:col>116</xdr:col>
      <xdr:colOff>152400</xdr:colOff>
      <xdr:row>31</xdr:row>
      <xdr:rowOff>114173</xdr:rowOff>
    </xdr:to>
    <xdr:cxnSp macro="">
      <xdr:nvCxnSpPr>
        <xdr:cNvPr id="752" name="直線コネクタ 751">
          <a:extLst>
            <a:ext uri="{FF2B5EF4-FFF2-40B4-BE49-F238E27FC236}">
              <a16:creationId xmlns="" xmlns:a16="http://schemas.microsoft.com/office/drawing/2014/main" id="{00000000-0008-0000-0600-0000F0020000}"/>
            </a:ext>
          </a:extLst>
        </xdr:cNvPr>
        <xdr:cNvCxnSpPr/>
      </xdr:nvCxnSpPr>
      <xdr:spPr>
        <a:xfrm>
          <a:off x="22072600" y="5429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a:extLst>
            <a:ext uri="{FF2B5EF4-FFF2-40B4-BE49-F238E27FC236}">
              <a16:creationId xmlns="" xmlns:a16="http://schemas.microsoft.com/office/drawing/2014/main" id="{00000000-0008-0000-0600-0000F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3763</xdr:rowOff>
    </xdr:from>
    <xdr:ext cx="469744" cy="259045"/>
    <xdr:sp macro="" textlink="">
      <xdr:nvSpPr>
        <xdr:cNvPr id="754" name="投資及び出資金平均値テキスト">
          <a:extLst>
            <a:ext uri="{FF2B5EF4-FFF2-40B4-BE49-F238E27FC236}">
              <a16:creationId xmlns="" xmlns:a16="http://schemas.microsoft.com/office/drawing/2014/main" id="{00000000-0008-0000-0600-0000F2020000}"/>
            </a:ext>
          </a:extLst>
        </xdr:cNvPr>
        <xdr:cNvSpPr txBox="1"/>
      </xdr:nvSpPr>
      <xdr:spPr>
        <a:xfrm>
          <a:off x="22212300" y="6175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152336</xdr:rowOff>
    </xdr:from>
    <xdr:to>
      <xdr:col>116</xdr:col>
      <xdr:colOff>114300</xdr:colOff>
      <xdr:row>37</xdr:row>
      <xdr:rowOff>82486</xdr:rowOff>
    </xdr:to>
    <xdr:sp macro="" textlink="">
      <xdr:nvSpPr>
        <xdr:cNvPr id="755" name="フローチャート: 判断 754">
          <a:extLst>
            <a:ext uri="{FF2B5EF4-FFF2-40B4-BE49-F238E27FC236}">
              <a16:creationId xmlns="" xmlns:a16="http://schemas.microsoft.com/office/drawing/2014/main" id="{00000000-0008-0000-0600-0000F3020000}"/>
            </a:ext>
          </a:extLst>
        </xdr:cNvPr>
        <xdr:cNvSpPr/>
      </xdr:nvSpPr>
      <xdr:spPr>
        <a:xfrm>
          <a:off x="221107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a:extLst>
            <a:ext uri="{FF2B5EF4-FFF2-40B4-BE49-F238E27FC236}">
              <a16:creationId xmlns="" xmlns:a16="http://schemas.microsoft.com/office/drawing/2014/main" id="{00000000-0008-0000-0600-0000F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139383</xdr:rowOff>
    </xdr:from>
    <xdr:to>
      <xdr:col>112</xdr:col>
      <xdr:colOff>38100</xdr:colOff>
      <xdr:row>37</xdr:row>
      <xdr:rowOff>69533</xdr:rowOff>
    </xdr:to>
    <xdr:sp macro="" textlink="">
      <xdr:nvSpPr>
        <xdr:cNvPr id="757" name="フローチャート: 判断 756">
          <a:extLst>
            <a:ext uri="{FF2B5EF4-FFF2-40B4-BE49-F238E27FC236}">
              <a16:creationId xmlns="" xmlns:a16="http://schemas.microsoft.com/office/drawing/2014/main" id="{00000000-0008-0000-0600-0000F5020000}"/>
            </a:ext>
          </a:extLst>
        </xdr:cNvPr>
        <xdr:cNvSpPr/>
      </xdr:nvSpPr>
      <xdr:spPr>
        <a:xfrm>
          <a:off x="212725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86060</xdr:rowOff>
    </xdr:from>
    <xdr:ext cx="469744"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21088428" y="608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a:extLst>
            <a:ext uri="{FF2B5EF4-FFF2-40B4-BE49-F238E27FC236}">
              <a16:creationId xmlns="" xmlns:a16="http://schemas.microsoft.com/office/drawing/2014/main" id="{00000000-0008-0000-0600-0000F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141859</xdr:rowOff>
    </xdr:from>
    <xdr:to>
      <xdr:col>107</xdr:col>
      <xdr:colOff>101600</xdr:colOff>
      <xdr:row>37</xdr:row>
      <xdr:rowOff>72009</xdr:rowOff>
    </xdr:to>
    <xdr:sp macro="" textlink="">
      <xdr:nvSpPr>
        <xdr:cNvPr id="760" name="フローチャート: 判断 759">
          <a:extLst>
            <a:ext uri="{FF2B5EF4-FFF2-40B4-BE49-F238E27FC236}">
              <a16:creationId xmlns="" xmlns:a16="http://schemas.microsoft.com/office/drawing/2014/main" id="{00000000-0008-0000-0600-0000F8020000}"/>
            </a:ext>
          </a:extLst>
        </xdr:cNvPr>
        <xdr:cNvSpPr/>
      </xdr:nvSpPr>
      <xdr:spPr>
        <a:xfrm>
          <a:off x="20383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88536</xdr:rowOff>
    </xdr:from>
    <xdr:ext cx="469744" cy="259045"/>
    <xdr:sp macro="" textlink="">
      <xdr:nvSpPr>
        <xdr:cNvPr id="761" name="テキスト ボックス 760">
          <a:extLst>
            <a:ext uri="{FF2B5EF4-FFF2-40B4-BE49-F238E27FC236}">
              <a16:creationId xmlns="" xmlns:a16="http://schemas.microsoft.com/office/drawing/2014/main" id="{00000000-0008-0000-0600-0000F9020000}"/>
            </a:ext>
          </a:extLst>
        </xdr:cNvPr>
        <xdr:cNvSpPr txBox="1"/>
      </xdr:nvSpPr>
      <xdr:spPr>
        <a:xfrm>
          <a:off x="20199428" y="608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44069</xdr:rowOff>
    </xdr:from>
    <xdr:to>
      <xdr:col>102</xdr:col>
      <xdr:colOff>114300</xdr:colOff>
      <xdr:row>39</xdr:row>
      <xdr:rowOff>44450</xdr:rowOff>
    </xdr:to>
    <xdr:cxnSp macro="">
      <xdr:nvCxnSpPr>
        <xdr:cNvPr id="762" name="直線コネクタ 761">
          <a:extLst>
            <a:ext uri="{FF2B5EF4-FFF2-40B4-BE49-F238E27FC236}">
              <a16:creationId xmlns="" xmlns:a16="http://schemas.microsoft.com/office/drawing/2014/main" id="{00000000-0008-0000-0600-0000FA020000}"/>
            </a:ext>
          </a:extLst>
        </xdr:cNvPr>
        <xdr:cNvCxnSpPr/>
      </xdr:nvCxnSpPr>
      <xdr:spPr>
        <a:xfrm>
          <a:off x="18656300" y="67306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142430</xdr:rowOff>
    </xdr:from>
    <xdr:to>
      <xdr:col>102</xdr:col>
      <xdr:colOff>165100</xdr:colOff>
      <xdr:row>37</xdr:row>
      <xdr:rowOff>72580</xdr:rowOff>
    </xdr:to>
    <xdr:sp macro="" textlink="">
      <xdr:nvSpPr>
        <xdr:cNvPr id="763" name="フローチャート: 判断 762">
          <a:extLst>
            <a:ext uri="{FF2B5EF4-FFF2-40B4-BE49-F238E27FC236}">
              <a16:creationId xmlns="" xmlns:a16="http://schemas.microsoft.com/office/drawing/2014/main" id="{00000000-0008-0000-0600-0000FB020000}"/>
            </a:ext>
          </a:extLst>
        </xdr:cNvPr>
        <xdr:cNvSpPr/>
      </xdr:nvSpPr>
      <xdr:spPr>
        <a:xfrm>
          <a:off x="19494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89107</xdr:rowOff>
    </xdr:from>
    <xdr:ext cx="469744"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9310428" y="608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117284</xdr:rowOff>
    </xdr:from>
    <xdr:to>
      <xdr:col>98</xdr:col>
      <xdr:colOff>38100</xdr:colOff>
      <xdr:row>37</xdr:row>
      <xdr:rowOff>47434</xdr:rowOff>
    </xdr:to>
    <xdr:sp macro="" textlink="">
      <xdr:nvSpPr>
        <xdr:cNvPr id="765" name="フローチャート: 判断 764">
          <a:extLst>
            <a:ext uri="{FF2B5EF4-FFF2-40B4-BE49-F238E27FC236}">
              <a16:creationId xmlns="" xmlns:a16="http://schemas.microsoft.com/office/drawing/2014/main" id="{00000000-0008-0000-0600-0000FD020000}"/>
            </a:ext>
          </a:extLst>
        </xdr:cNvPr>
        <xdr:cNvSpPr/>
      </xdr:nvSpPr>
      <xdr:spPr>
        <a:xfrm>
          <a:off x="18605500" y="628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63961</xdr:rowOff>
    </xdr:from>
    <xdr:ext cx="469744"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8421428" y="606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 xmlns:a16="http://schemas.microsoft.com/office/drawing/2014/main" id="{00000000-0008-0000-06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 xmlns:a16="http://schemas.microsoft.com/office/drawing/2014/main" id="{00000000-0008-0000-06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6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6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 xmlns:a16="http://schemas.microsoft.com/office/drawing/2014/main" id="{00000000-0008-0000-06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a:extLst>
            <a:ext uri="{FF2B5EF4-FFF2-40B4-BE49-F238E27FC236}">
              <a16:creationId xmlns="" xmlns:a16="http://schemas.microsoft.com/office/drawing/2014/main" id="{00000000-0008-0000-0600-000004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3" name="投資及び出資金該当値テキスト">
          <a:extLst>
            <a:ext uri="{FF2B5EF4-FFF2-40B4-BE49-F238E27FC236}">
              <a16:creationId xmlns="" xmlns:a16="http://schemas.microsoft.com/office/drawing/2014/main" id="{00000000-0008-0000-0600-000005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a:extLst>
            <a:ext uri="{FF2B5EF4-FFF2-40B4-BE49-F238E27FC236}">
              <a16:creationId xmlns="" xmlns:a16="http://schemas.microsoft.com/office/drawing/2014/main" id="{00000000-0008-0000-0600-000006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a:extLst>
            <a:ext uri="{FF2B5EF4-FFF2-40B4-BE49-F238E27FC236}">
              <a16:creationId xmlns="" xmlns:a16="http://schemas.microsoft.com/office/drawing/2014/main" id="{00000000-0008-0000-0600-000008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a:extLst>
            <a:ext uri="{FF2B5EF4-FFF2-40B4-BE49-F238E27FC236}">
              <a16:creationId xmlns="" xmlns:a16="http://schemas.microsoft.com/office/drawing/2014/main" id="{00000000-0008-0000-0600-000009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a:extLst>
            <a:ext uri="{FF2B5EF4-FFF2-40B4-BE49-F238E27FC236}">
              <a16:creationId xmlns="" xmlns:a16="http://schemas.microsoft.com/office/drawing/2014/main" id="{00000000-0008-0000-0600-00000A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a:extLst>
            <a:ext uri="{FF2B5EF4-FFF2-40B4-BE49-F238E27FC236}">
              <a16:creationId xmlns="" xmlns:a16="http://schemas.microsoft.com/office/drawing/2014/main" id="{00000000-0008-0000-0600-00000B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164719</xdr:rowOff>
    </xdr:from>
    <xdr:to>
      <xdr:col>98</xdr:col>
      <xdr:colOff>38100</xdr:colOff>
      <xdr:row>39</xdr:row>
      <xdr:rowOff>94869</xdr:rowOff>
    </xdr:to>
    <xdr:sp macro="" textlink="">
      <xdr:nvSpPr>
        <xdr:cNvPr id="780" name="楕円 779">
          <a:extLst>
            <a:ext uri="{FF2B5EF4-FFF2-40B4-BE49-F238E27FC236}">
              <a16:creationId xmlns="" xmlns:a16="http://schemas.microsoft.com/office/drawing/2014/main" id="{00000000-0008-0000-0600-00000C030000}"/>
            </a:ext>
          </a:extLst>
        </xdr:cNvPr>
        <xdr:cNvSpPr/>
      </xdr:nvSpPr>
      <xdr:spPr>
        <a:xfrm>
          <a:off x="18605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85996</xdr:rowOff>
    </xdr:from>
    <xdr:ext cx="249299" cy="259045"/>
    <xdr:sp macro="" textlink="">
      <xdr:nvSpPr>
        <xdr:cNvPr id="781" name="テキスト ボックス 780">
          <a:extLst>
            <a:ext uri="{FF2B5EF4-FFF2-40B4-BE49-F238E27FC236}">
              <a16:creationId xmlns="" xmlns:a16="http://schemas.microsoft.com/office/drawing/2014/main" id="{00000000-0008-0000-0600-00000D030000}"/>
            </a:ext>
          </a:extLst>
        </xdr:cNvPr>
        <xdr:cNvSpPr txBox="1"/>
      </xdr:nvSpPr>
      <xdr:spPr>
        <a:xfrm>
          <a:off x="18531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 xmlns:a16="http://schemas.microsoft.com/office/drawing/2014/main" id="{00000000-0008-0000-06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 xmlns:a16="http://schemas.microsoft.com/office/drawing/2014/main" id="{00000000-0008-0000-06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 xmlns:a16="http://schemas.microsoft.com/office/drawing/2014/main" id="{00000000-0008-0000-06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 xmlns:a16="http://schemas.microsoft.com/office/drawing/2014/main" id="{00000000-0008-0000-06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 xmlns:a16="http://schemas.microsoft.com/office/drawing/2014/main" id="{00000000-0008-0000-06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 xmlns:a16="http://schemas.microsoft.com/office/drawing/2014/main" id="{00000000-0008-0000-06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 xmlns:a16="http://schemas.microsoft.com/office/drawing/2014/main" id="{00000000-0008-0000-06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 xmlns:a16="http://schemas.microsoft.com/office/drawing/2014/main" id="{00000000-0008-0000-06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 xmlns:a16="http://schemas.microsoft.com/office/drawing/2014/main" id="{00000000-0008-0000-06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 xmlns:a16="http://schemas.microsoft.com/office/drawing/2014/main" id="{00000000-0008-0000-06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3" name="テキスト ボックス 792">
          <a:extLst>
            <a:ext uri="{FF2B5EF4-FFF2-40B4-BE49-F238E27FC236}">
              <a16:creationId xmlns="" xmlns:a16="http://schemas.microsoft.com/office/drawing/2014/main" id="{00000000-0008-0000-0600-00001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5" name="テキスト ボックス 794">
          <a:extLst>
            <a:ext uri="{FF2B5EF4-FFF2-40B4-BE49-F238E27FC236}">
              <a16:creationId xmlns="" xmlns:a16="http://schemas.microsoft.com/office/drawing/2014/main" id="{00000000-0008-0000-0600-00001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 xmlns:a16="http://schemas.microsoft.com/office/drawing/2014/main" id="{00000000-0008-0000-06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7" name="テキスト ボックス 796">
          <a:extLst>
            <a:ext uri="{FF2B5EF4-FFF2-40B4-BE49-F238E27FC236}">
              <a16:creationId xmlns="" xmlns:a16="http://schemas.microsoft.com/office/drawing/2014/main" id="{00000000-0008-0000-0600-00001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8" name="直線コネクタ 797">
          <a:extLst>
            <a:ext uri="{FF2B5EF4-FFF2-40B4-BE49-F238E27FC236}">
              <a16:creationId xmlns="" xmlns:a16="http://schemas.microsoft.com/office/drawing/2014/main" id="{00000000-0008-0000-0600-00001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0" name="直線コネクタ 799">
          <a:extLst>
            <a:ext uri="{FF2B5EF4-FFF2-40B4-BE49-F238E27FC236}">
              <a16:creationId xmlns="" xmlns:a16="http://schemas.microsoft.com/office/drawing/2014/main" id="{00000000-0008-0000-0600-00002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 xmlns:a16="http://schemas.microsoft.com/office/drawing/2014/main" id="{00000000-0008-0000-06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貸付金グラフ枠">
          <a:extLst>
            <a:ext uri="{FF2B5EF4-FFF2-40B4-BE49-F238E27FC236}">
              <a16:creationId xmlns="" xmlns:a16="http://schemas.microsoft.com/office/drawing/2014/main" id="{00000000-0008-0000-06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37973</xdr:rowOff>
    </xdr:from>
    <xdr:to>
      <xdr:col>116</xdr:col>
      <xdr:colOff>62864</xdr:colOff>
      <xdr:row>59</xdr:row>
      <xdr:rowOff>44259</xdr:rowOff>
    </xdr:to>
    <xdr:cxnSp macro="">
      <xdr:nvCxnSpPr>
        <xdr:cNvPr id="805" name="直線コネクタ 804">
          <a:extLst>
            <a:ext uri="{FF2B5EF4-FFF2-40B4-BE49-F238E27FC236}">
              <a16:creationId xmlns="" xmlns:a16="http://schemas.microsoft.com/office/drawing/2014/main" id="{00000000-0008-0000-0600-000025030000}"/>
            </a:ext>
          </a:extLst>
        </xdr:cNvPr>
        <xdr:cNvCxnSpPr/>
      </xdr:nvCxnSpPr>
      <xdr:spPr>
        <a:xfrm flipV="1">
          <a:off x="22159595" y="8781923"/>
          <a:ext cx="1269" cy="1377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313932" cy="259045"/>
    <xdr:sp macro="" textlink="">
      <xdr:nvSpPr>
        <xdr:cNvPr id="806" name="貸付金最小値テキスト">
          <a:extLst>
            <a:ext uri="{FF2B5EF4-FFF2-40B4-BE49-F238E27FC236}">
              <a16:creationId xmlns="" xmlns:a16="http://schemas.microsoft.com/office/drawing/2014/main" id="{00000000-0008-0000-0600-000026030000}"/>
            </a:ext>
          </a:extLst>
        </xdr:cNvPr>
        <xdr:cNvSpPr txBox="1"/>
      </xdr:nvSpPr>
      <xdr:spPr>
        <a:xfrm>
          <a:off x="22212300" y="101636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807" name="直線コネクタ 806">
          <a:extLst>
            <a:ext uri="{FF2B5EF4-FFF2-40B4-BE49-F238E27FC236}">
              <a16:creationId xmlns="" xmlns:a16="http://schemas.microsoft.com/office/drawing/2014/main" id="{00000000-0008-0000-0600-000027030000}"/>
            </a:ext>
          </a:extLst>
        </xdr:cNvPr>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156100</xdr:rowOff>
    </xdr:from>
    <xdr:ext cx="534377" cy="259045"/>
    <xdr:sp macro="" textlink="">
      <xdr:nvSpPr>
        <xdr:cNvPr id="808" name="貸付金最大値テキスト">
          <a:extLst>
            <a:ext uri="{FF2B5EF4-FFF2-40B4-BE49-F238E27FC236}">
              <a16:creationId xmlns="" xmlns:a16="http://schemas.microsoft.com/office/drawing/2014/main" id="{00000000-0008-0000-0600-000028030000}"/>
            </a:ext>
          </a:extLst>
        </xdr:cNvPr>
        <xdr:cNvSpPr txBox="1"/>
      </xdr:nvSpPr>
      <xdr:spPr>
        <a:xfrm>
          <a:off x="22212300" y="855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37973</xdr:rowOff>
    </xdr:from>
    <xdr:to>
      <xdr:col>116</xdr:col>
      <xdr:colOff>152400</xdr:colOff>
      <xdr:row>51</xdr:row>
      <xdr:rowOff>37973</xdr:rowOff>
    </xdr:to>
    <xdr:cxnSp macro="">
      <xdr:nvCxnSpPr>
        <xdr:cNvPr id="809" name="直線コネクタ 808">
          <a:extLst>
            <a:ext uri="{FF2B5EF4-FFF2-40B4-BE49-F238E27FC236}">
              <a16:creationId xmlns="" xmlns:a16="http://schemas.microsoft.com/office/drawing/2014/main" id="{00000000-0008-0000-0600-000029030000}"/>
            </a:ext>
          </a:extLst>
        </xdr:cNvPr>
        <xdr:cNvCxnSpPr/>
      </xdr:nvCxnSpPr>
      <xdr:spPr>
        <a:xfrm>
          <a:off x="22072600" y="8781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13951</xdr:rowOff>
    </xdr:from>
    <xdr:to>
      <xdr:col>116</xdr:col>
      <xdr:colOff>63500</xdr:colOff>
      <xdr:row>59</xdr:row>
      <xdr:rowOff>14294</xdr:rowOff>
    </xdr:to>
    <xdr:cxnSp macro="">
      <xdr:nvCxnSpPr>
        <xdr:cNvPr id="810" name="直線コネクタ 809">
          <a:extLst>
            <a:ext uri="{FF2B5EF4-FFF2-40B4-BE49-F238E27FC236}">
              <a16:creationId xmlns="" xmlns:a16="http://schemas.microsoft.com/office/drawing/2014/main" id="{00000000-0008-0000-0600-00002A030000}"/>
            </a:ext>
          </a:extLst>
        </xdr:cNvPr>
        <xdr:cNvCxnSpPr/>
      </xdr:nvCxnSpPr>
      <xdr:spPr>
        <a:xfrm flipV="1">
          <a:off x="21323300" y="10129501"/>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45197</xdr:rowOff>
    </xdr:from>
    <xdr:ext cx="469744" cy="259045"/>
    <xdr:sp macro="" textlink="">
      <xdr:nvSpPr>
        <xdr:cNvPr id="811" name="貸付金平均値テキスト">
          <a:extLst>
            <a:ext uri="{FF2B5EF4-FFF2-40B4-BE49-F238E27FC236}">
              <a16:creationId xmlns="" xmlns:a16="http://schemas.microsoft.com/office/drawing/2014/main" id="{00000000-0008-0000-0600-00002B030000}"/>
            </a:ext>
          </a:extLst>
        </xdr:cNvPr>
        <xdr:cNvSpPr txBox="1"/>
      </xdr:nvSpPr>
      <xdr:spPr>
        <a:xfrm>
          <a:off x="22212300" y="9817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22320</xdr:rowOff>
    </xdr:from>
    <xdr:to>
      <xdr:col>116</xdr:col>
      <xdr:colOff>114300</xdr:colOff>
      <xdr:row>58</xdr:row>
      <xdr:rowOff>123920</xdr:rowOff>
    </xdr:to>
    <xdr:sp macro="" textlink="">
      <xdr:nvSpPr>
        <xdr:cNvPr id="812" name="フローチャート: 判断 811">
          <a:extLst>
            <a:ext uri="{FF2B5EF4-FFF2-40B4-BE49-F238E27FC236}">
              <a16:creationId xmlns="" xmlns:a16="http://schemas.microsoft.com/office/drawing/2014/main" id="{00000000-0008-0000-0600-00002C030000}"/>
            </a:ext>
          </a:extLst>
        </xdr:cNvPr>
        <xdr:cNvSpPr/>
      </xdr:nvSpPr>
      <xdr:spPr>
        <a:xfrm>
          <a:off x="221107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14294</xdr:rowOff>
    </xdr:from>
    <xdr:to>
      <xdr:col>111</xdr:col>
      <xdr:colOff>177800</xdr:colOff>
      <xdr:row>59</xdr:row>
      <xdr:rowOff>19094</xdr:rowOff>
    </xdr:to>
    <xdr:cxnSp macro="">
      <xdr:nvCxnSpPr>
        <xdr:cNvPr id="813" name="直線コネクタ 812">
          <a:extLst>
            <a:ext uri="{FF2B5EF4-FFF2-40B4-BE49-F238E27FC236}">
              <a16:creationId xmlns="" xmlns:a16="http://schemas.microsoft.com/office/drawing/2014/main" id="{00000000-0008-0000-0600-00002D030000}"/>
            </a:ext>
          </a:extLst>
        </xdr:cNvPr>
        <xdr:cNvCxnSpPr/>
      </xdr:nvCxnSpPr>
      <xdr:spPr>
        <a:xfrm flipV="1">
          <a:off x="20434300" y="10129844"/>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21768</xdr:rowOff>
    </xdr:from>
    <xdr:to>
      <xdr:col>112</xdr:col>
      <xdr:colOff>38100</xdr:colOff>
      <xdr:row>58</xdr:row>
      <xdr:rowOff>123368</xdr:rowOff>
    </xdr:to>
    <xdr:sp macro="" textlink="">
      <xdr:nvSpPr>
        <xdr:cNvPr id="814" name="フローチャート: 判断 813">
          <a:extLst>
            <a:ext uri="{FF2B5EF4-FFF2-40B4-BE49-F238E27FC236}">
              <a16:creationId xmlns="" xmlns:a16="http://schemas.microsoft.com/office/drawing/2014/main" id="{00000000-0008-0000-0600-00002E030000}"/>
            </a:ext>
          </a:extLst>
        </xdr:cNvPr>
        <xdr:cNvSpPr/>
      </xdr:nvSpPr>
      <xdr:spPr>
        <a:xfrm>
          <a:off x="21272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139895</xdr:rowOff>
    </xdr:from>
    <xdr:ext cx="469744"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1088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132385</xdr:rowOff>
    </xdr:from>
    <xdr:to>
      <xdr:col>107</xdr:col>
      <xdr:colOff>50800</xdr:colOff>
      <xdr:row>59</xdr:row>
      <xdr:rowOff>19094</xdr:rowOff>
    </xdr:to>
    <xdr:cxnSp macro="">
      <xdr:nvCxnSpPr>
        <xdr:cNvPr id="816" name="直線コネクタ 815">
          <a:extLst>
            <a:ext uri="{FF2B5EF4-FFF2-40B4-BE49-F238E27FC236}">
              <a16:creationId xmlns="" xmlns:a16="http://schemas.microsoft.com/office/drawing/2014/main" id="{00000000-0008-0000-0600-000030030000}"/>
            </a:ext>
          </a:extLst>
        </xdr:cNvPr>
        <xdr:cNvCxnSpPr/>
      </xdr:nvCxnSpPr>
      <xdr:spPr>
        <a:xfrm>
          <a:off x="19545300" y="10076485"/>
          <a:ext cx="889000" cy="5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9481</xdr:rowOff>
    </xdr:from>
    <xdr:to>
      <xdr:col>107</xdr:col>
      <xdr:colOff>101600</xdr:colOff>
      <xdr:row>58</xdr:row>
      <xdr:rowOff>111081</xdr:rowOff>
    </xdr:to>
    <xdr:sp macro="" textlink="">
      <xdr:nvSpPr>
        <xdr:cNvPr id="817" name="フローチャート: 判断 816">
          <a:extLst>
            <a:ext uri="{FF2B5EF4-FFF2-40B4-BE49-F238E27FC236}">
              <a16:creationId xmlns="" xmlns:a16="http://schemas.microsoft.com/office/drawing/2014/main" id="{00000000-0008-0000-0600-000031030000}"/>
            </a:ext>
          </a:extLst>
        </xdr:cNvPr>
        <xdr:cNvSpPr/>
      </xdr:nvSpPr>
      <xdr:spPr>
        <a:xfrm>
          <a:off x="20383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127608</xdr:rowOff>
    </xdr:from>
    <xdr:ext cx="469744" cy="259045"/>
    <xdr:sp macro="" textlink="">
      <xdr:nvSpPr>
        <xdr:cNvPr id="818" name="テキスト ボックス 817">
          <a:extLst>
            <a:ext uri="{FF2B5EF4-FFF2-40B4-BE49-F238E27FC236}">
              <a16:creationId xmlns="" xmlns:a16="http://schemas.microsoft.com/office/drawing/2014/main" id="{00000000-0008-0000-0600-000032030000}"/>
            </a:ext>
          </a:extLst>
        </xdr:cNvPr>
        <xdr:cNvSpPr txBox="1"/>
      </xdr:nvSpPr>
      <xdr:spPr>
        <a:xfrm>
          <a:off x="20199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132385</xdr:rowOff>
    </xdr:from>
    <xdr:to>
      <xdr:col>102</xdr:col>
      <xdr:colOff>114300</xdr:colOff>
      <xdr:row>59</xdr:row>
      <xdr:rowOff>11284</xdr:rowOff>
    </xdr:to>
    <xdr:cxnSp macro="">
      <xdr:nvCxnSpPr>
        <xdr:cNvPr id="819" name="直線コネクタ 818">
          <a:extLst>
            <a:ext uri="{FF2B5EF4-FFF2-40B4-BE49-F238E27FC236}">
              <a16:creationId xmlns="" xmlns:a16="http://schemas.microsoft.com/office/drawing/2014/main" id="{00000000-0008-0000-0600-000033030000}"/>
            </a:ext>
          </a:extLst>
        </xdr:cNvPr>
        <xdr:cNvCxnSpPr/>
      </xdr:nvCxnSpPr>
      <xdr:spPr>
        <a:xfrm flipV="1">
          <a:off x="18656300" y="10076485"/>
          <a:ext cx="889000" cy="5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160547</xdr:rowOff>
    </xdr:from>
    <xdr:to>
      <xdr:col>102</xdr:col>
      <xdr:colOff>165100</xdr:colOff>
      <xdr:row>58</xdr:row>
      <xdr:rowOff>90697</xdr:rowOff>
    </xdr:to>
    <xdr:sp macro="" textlink="">
      <xdr:nvSpPr>
        <xdr:cNvPr id="820" name="フローチャート: 判断 819">
          <a:extLst>
            <a:ext uri="{FF2B5EF4-FFF2-40B4-BE49-F238E27FC236}">
              <a16:creationId xmlns="" xmlns:a16="http://schemas.microsoft.com/office/drawing/2014/main" id="{00000000-0008-0000-0600-000034030000}"/>
            </a:ext>
          </a:extLst>
        </xdr:cNvPr>
        <xdr:cNvSpPr/>
      </xdr:nvSpPr>
      <xdr:spPr>
        <a:xfrm>
          <a:off x="19494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107224</xdr:rowOff>
    </xdr:from>
    <xdr:ext cx="469744"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9310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44285</xdr:rowOff>
    </xdr:from>
    <xdr:to>
      <xdr:col>98</xdr:col>
      <xdr:colOff>38100</xdr:colOff>
      <xdr:row>58</xdr:row>
      <xdr:rowOff>145885</xdr:rowOff>
    </xdr:to>
    <xdr:sp macro="" textlink="">
      <xdr:nvSpPr>
        <xdr:cNvPr id="822" name="フローチャート: 判断 821">
          <a:extLst>
            <a:ext uri="{FF2B5EF4-FFF2-40B4-BE49-F238E27FC236}">
              <a16:creationId xmlns="" xmlns:a16="http://schemas.microsoft.com/office/drawing/2014/main" id="{00000000-0008-0000-0600-000036030000}"/>
            </a:ext>
          </a:extLst>
        </xdr:cNvPr>
        <xdr:cNvSpPr/>
      </xdr:nvSpPr>
      <xdr:spPr>
        <a:xfrm>
          <a:off x="18605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162412</xdr:rowOff>
    </xdr:from>
    <xdr:ext cx="469744" cy="259045"/>
    <xdr:sp macro="" textlink="">
      <xdr:nvSpPr>
        <xdr:cNvPr id="823" name="テキスト ボックス 822">
          <a:extLst>
            <a:ext uri="{FF2B5EF4-FFF2-40B4-BE49-F238E27FC236}">
              <a16:creationId xmlns="" xmlns:a16="http://schemas.microsoft.com/office/drawing/2014/main" id="{00000000-0008-0000-0600-000037030000}"/>
            </a:ext>
          </a:extLst>
        </xdr:cNvPr>
        <xdr:cNvSpPr txBox="1"/>
      </xdr:nvSpPr>
      <xdr:spPr>
        <a:xfrm>
          <a:off x="18421428" y="976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 xmlns:a16="http://schemas.microsoft.com/office/drawing/2014/main" id="{00000000-0008-0000-06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 xmlns:a16="http://schemas.microsoft.com/office/drawing/2014/main" id="{00000000-0008-0000-06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 xmlns:a16="http://schemas.microsoft.com/office/drawing/2014/main" id="{00000000-0008-0000-06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 xmlns:a16="http://schemas.microsoft.com/office/drawing/2014/main" id="{00000000-0008-0000-06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 xmlns:a16="http://schemas.microsoft.com/office/drawing/2014/main" id="{00000000-0008-0000-06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134601</xdr:rowOff>
    </xdr:from>
    <xdr:to>
      <xdr:col>116</xdr:col>
      <xdr:colOff>114300</xdr:colOff>
      <xdr:row>59</xdr:row>
      <xdr:rowOff>64751</xdr:rowOff>
    </xdr:to>
    <xdr:sp macro="" textlink="">
      <xdr:nvSpPr>
        <xdr:cNvPr id="829" name="楕円 828">
          <a:extLst>
            <a:ext uri="{FF2B5EF4-FFF2-40B4-BE49-F238E27FC236}">
              <a16:creationId xmlns="" xmlns:a16="http://schemas.microsoft.com/office/drawing/2014/main" id="{00000000-0008-0000-0600-00003D030000}"/>
            </a:ext>
          </a:extLst>
        </xdr:cNvPr>
        <xdr:cNvSpPr/>
      </xdr:nvSpPr>
      <xdr:spPr>
        <a:xfrm>
          <a:off x="22110700" y="100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49528</xdr:rowOff>
    </xdr:from>
    <xdr:ext cx="469744" cy="259045"/>
    <xdr:sp macro="" textlink="">
      <xdr:nvSpPr>
        <xdr:cNvPr id="830" name="貸付金該当値テキスト">
          <a:extLst>
            <a:ext uri="{FF2B5EF4-FFF2-40B4-BE49-F238E27FC236}">
              <a16:creationId xmlns="" xmlns:a16="http://schemas.microsoft.com/office/drawing/2014/main" id="{00000000-0008-0000-0600-00003E030000}"/>
            </a:ext>
          </a:extLst>
        </xdr:cNvPr>
        <xdr:cNvSpPr txBox="1"/>
      </xdr:nvSpPr>
      <xdr:spPr>
        <a:xfrm>
          <a:off x="22212300" y="999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134944</xdr:rowOff>
    </xdr:from>
    <xdr:to>
      <xdr:col>112</xdr:col>
      <xdr:colOff>38100</xdr:colOff>
      <xdr:row>59</xdr:row>
      <xdr:rowOff>65094</xdr:rowOff>
    </xdr:to>
    <xdr:sp macro="" textlink="">
      <xdr:nvSpPr>
        <xdr:cNvPr id="831" name="楕円 830">
          <a:extLst>
            <a:ext uri="{FF2B5EF4-FFF2-40B4-BE49-F238E27FC236}">
              <a16:creationId xmlns="" xmlns:a16="http://schemas.microsoft.com/office/drawing/2014/main" id="{00000000-0008-0000-0600-00003F030000}"/>
            </a:ext>
          </a:extLst>
        </xdr:cNvPr>
        <xdr:cNvSpPr/>
      </xdr:nvSpPr>
      <xdr:spPr>
        <a:xfrm>
          <a:off x="21272500" y="1007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56221</xdr:rowOff>
    </xdr:from>
    <xdr:ext cx="469744" cy="259045"/>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21088428" y="1017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139744</xdr:rowOff>
    </xdr:from>
    <xdr:to>
      <xdr:col>107</xdr:col>
      <xdr:colOff>101600</xdr:colOff>
      <xdr:row>59</xdr:row>
      <xdr:rowOff>69894</xdr:rowOff>
    </xdr:to>
    <xdr:sp macro="" textlink="">
      <xdr:nvSpPr>
        <xdr:cNvPr id="833" name="楕円 832">
          <a:extLst>
            <a:ext uri="{FF2B5EF4-FFF2-40B4-BE49-F238E27FC236}">
              <a16:creationId xmlns="" xmlns:a16="http://schemas.microsoft.com/office/drawing/2014/main" id="{00000000-0008-0000-0600-000041030000}"/>
            </a:ext>
          </a:extLst>
        </xdr:cNvPr>
        <xdr:cNvSpPr/>
      </xdr:nvSpPr>
      <xdr:spPr>
        <a:xfrm>
          <a:off x="20383500" y="1008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61021</xdr:rowOff>
    </xdr:from>
    <xdr:ext cx="469744"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20199428" y="1017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81585</xdr:rowOff>
    </xdr:from>
    <xdr:to>
      <xdr:col>102</xdr:col>
      <xdr:colOff>165100</xdr:colOff>
      <xdr:row>59</xdr:row>
      <xdr:rowOff>11735</xdr:rowOff>
    </xdr:to>
    <xdr:sp macro="" textlink="">
      <xdr:nvSpPr>
        <xdr:cNvPr id="835" name="楕円 834">
          <a:extLst>
            <a:ext uri="{FF2B5EF4-FFF2-40B4-BE49-F238E27FC236}">
              <a16:creationId xmlns="" xmlns:a16="http://schemas.microsoft.com/office/drawing/2014/main" id="{00000000-0008-0000-0600-000043030000}"/>
            </a:ext>
          </a:extLst>
        </xdr:cNvPr>
        <xdr:cNvSpPr/>
      </xdr:nvSpPr>
      <xdr:spPr>
        <a:xfrm>
          <a:off x="19494500" y="100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2862</xdr:rowOff>
    </xdr:from>
    <xdr:ext cx="469744"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9310428"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131934</xdr:rowOff>
    </xdr:from>
    <xdr:to>
      <xdr:col>98</xdr:col>
      <xdr:colOff>38100</xdr:colOff>
      <xdr:row>59</xdr:row>
      <xdr:rowOff>62084</xdr:rowOff>
    </xdr:to>
    <xdr:sp macro="" textlink="">
      <xdr:nvSpPr>
        <xdr:cNvPr id="837" name="楕円 836">
          <a:extLst>
            <a:ext uri="{FF2B5EF4-FFF2-40B4-BE49-F238E27FC236}">
              <a16:creationId xmlns="" xmlns:a16="http://schemas.microsoft.com/office/drawing/2014/main" id="{00000000-0008-0000-0600-000045030000}"/>
            </a:ext>
          </a:extLst>
        </xdr:cNvPr>
        <xdr:cNvSpPr/>
      </xdr:nvSpPr>
      <xdr:spPr>
        <a:xfrm>
          <a:off x="18605500" y="1007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53211</xdr:rowOff>
    </xdr:from>
    <xdr:ext cx="469744"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8421428" y="10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9" name="正方形/長方形 838">
          <a:extLst>
            <a:ext uri="{FF2B5EF4-FFF2-40B4-BE49-F238E27FC236}">
              <a16:creationId xmlns="" xmlns:a16="http://schemas.microsoft.com/office/drawing/2014/main" id="{00000000-0008-0000-0600-00004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0" name="正方形/長方形 839">
          <a:extLst>
            <a:ext uri="{FF2B5EF4-FFF2-40B4-BE49-F238E27FC236}">
              <a16:creationId xmlns="" xmlns:a16="http://schemas.microsoft.com/office/drawing/2014/main" id="{00000000-0008-0000-0600-00004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1" name="正方形/長方形 840">
          <a:extLst>
            <a:ext uri="{FF2B5EF4-FFF2-40B4-BE49-F238E27FC236}">
              <a16:creationId xmlns="" xmlns:a16="http://schemas.microsoft.com/office/drawing/2014/main" id="{00000000-0008-0000-0600-00004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2" name="正方形/長方形 841">
          <a:extLst>
            <a:ext uri="{FF2B5EF4-FFF2-40B4-BE49-F238E27FC236}">
              <a16:creationId xmlns="" xmlns:a16="http://schemas.microsoft.com/office/drawing/2014/main" id="{00000000-0008-0000-0600-00004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3" name="正方形/長方形 842">
          <a:extLst>
            <a:ext uri="{FF2B5EF4-FFF2-40B4-BE49-F238E27FC236}">
              <a16:creationId xmlns="" xmlns:a16="http://schemas.microsoft.com/office/drawing/2014/main" id="{00000000-0008-0000-0600-00004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4" name="正方形/長方形 843">
          <a:extLst>
            <a:ext uri="{FF2B5EF4-FFF2-40B4-BE49-F238E27FC236}">
              <a16:creationId xmlns="" xmlns:a16="http://schemas.microsoft.com/office/drawing/2014/main" id="{00000000-0008-0000-0600-00004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5" name="正方形/長方形 844">
          <a:extLst>
            <a:ext uri="{FF2B5EF4-FFF2-40B4-BE49-F238E27FC236}">
              <a16:creationId xmlns="" xmlns:a16="http://schemas.microsoft.com/office/drawing/2014/main" id="{00000000-0008-0000-0600-00004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6" name="正方形/長方形 845">
          <a:extLst>
            <a:ext uri="{FF2B5EF4-FFF2-40B4-BE49-F238E27FC236}">
              <a16:creationId xmlns="" xmlns:a16="http://schemas.microsoft.com/office/drawing/2014/main" id="{00000000-0008-0000-0600-00004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7" name="テキスト ボックス 846">
          <a:extLst>
            <a:ext uri="{FF2B5EF4-FFF2-40B4-BE49-F238E27FC236}">
              <a16:creationId xmlns="" xmlns:a16="http://schemas.microsoft.com/office/drawing/2014/main" id="{00000000-0008-0000-0600-00004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9" name="テキスト ボックス 848">
          <a:extLst>
            <a:ext uri="{FF2B5EF4-FFF2-40B4-BE49-F238E27FC236}">
              <a16:creationId xmlns="" xmlns:a16="http://schemas.microsoft.com/office/drawing/2014/main" id="{00000000-0008-0000-0600-00005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51" name="テキスト ボックス 850">
          <a:extLst>
            <a:ext uri="{FF2B5EF4-FFF2-40B4-BE49-F238E27FC236}">
              <a16:creationId xmlns="" xmlns:a16="http://schemas.microsoft.com/office/drawing/2014/main" id="{00000000-0008-0000-0600-00005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2" name="直線コネクタ 851">
          <a:extLst>
            <a:ext uri="{FF2B5EF4-FFF2-40B4-BE49-F238E27FC236}">
              <a16:creationId xmlns="" xmlns:a16="http://schemas.microsoft.com/office/drawing/2014/main" id="{00000000-0008-0000-0600-00005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3" name="テキスト ボックス 852">
          <a:extLst>
            <a:ext uri="{FF2B5EF4-FFF2-40B4-BE49-F238E27FC236}">
              <a16:creationId xmlns="" xmlns:a16="http://schemas.microsoft.com/office/drawing/2014/main" id="{00000000-0008-0000-0600-00005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5" name="テキスト ボックス 854">
          <a:extLst>
            <a:ext uri="{FF2B5EF4-FFF2-40B4-BE49-F238E27FC236}">
              <a16:creationId xmlns="" xmlns:a16="http://schemas.microsoft.com/office/drawing/2014/main" id="{00000000-0008-0000-0600-00005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6" name="直線コネクタ 855">
          <a:extLst>
            <a:ext uri="{FF2B5EF4-FFF2-40B4-BE49-F238E27FC236}">
              <a16:creationId xmlns="" xmlns:a16="http://schemas.microsoft.com/office/drawing/2014/main" id="{00000000-0008-0000-0600-00005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7" name="テキスト ボックス 856">
          <a:extLst>
            <a:ext uri="{FF2B5EF4-FFF2-40B4-BE49-F238E27FC236}">
              <a16:creationId xmlns="" xmlns:a16="http://schemas.microsoft.com/office/drawing/2014/main" id="{00000000-0008-0000-0600-00005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8" name="直線コネクタ 857">
          <a:extLst>
            <a:ext uri="{FF2B5EF4-FFF2-40B4-BE49-F238E27FC236}">
              <a16:creationId xmlns="" xmlns:a16="http://schemas.microsoft.com/office/drawing/2014/main" id="{00000000-0008-0000-0600-00005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2" name="繰出金グラフ枠">
          <a:extLst>
            <a:ext uri="{FF2B5EF4-FFF2-40B4-BE49-F238E27FC236}">
              <a16:creationId xmlns="" xmlns:a16="http://schemas.microsoft.com/office/drawing/2014/main" id="{00000000-0008-0000-0600-00005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43117</xdr:rowOff>
    </xdr:from>
    <xdr:to>
      <xdr:col>116</xdr:col>
      <xdr:colOff>62864</xdr:colOff>
      <xdr:row>78</xdr:row>
      <xdr:rowOff>68035</xdr:rowOff>
    </xdr:to>
    <xdr:cxnSp macro="">
      <xdr:nvCxnSpPr>
        <xdr:cNvPr id="863" name="直線コネクタ 862">
          <a:extLst>
            <a:ext uri="{FF2B5EF4-FFF2-40B4-BE49-F238E27FC236}">
              <a16:creationId xmlns="" xmlns:a16="http://schemas.microsoft.com/office/drawing/2014/main" id="{00000000-0008-0000-0600-00005F030000}"/>
            </a:ext>
          </a:extLst>
        </xdr:cNvPr>
        <xdr:cNvCxnSpPr/>
      </xdr:nvCxnSpPr>
      <xdr:spPr>
        <a:xfrm flipV="1">
          <a:off x="22159595" y="12216067"/>
          <a:ext cx="1269" cy="12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71862</xdr:rowOff>
    </xdr:from>
    <xdr:ext cx="534377" cy="259045"/>
    <xdr:sp macro="" textlink="">
      <xdr:nvSpPr>
        <xdr:cNvPr id="864" name="繰出金最小値テキスト">
          <a:extLst>
            <a:ext uri="{FF2B5EF4-FFF2-40B4-BE49-F238E27FC236}">
              <a16:creationId xmlns="" xmlns:a16="http://schemas.microsoft.com/office/drawing/2014/main" id="{00000000-0008-0000-0600-000060030000}"/>
            </a:ext>
          </a:extLst>
        </xdr:cNvPr>
        <xdr:cNvSpPr txBox="1"/>
      </xdr:nvSpPr>
      <xdr:spPr>
        <a:xfrm>
          <a:off x="22212300" y="1344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68035</xdr:rowOff>
    </xdr:from>
    <xdr:to>
      <xdr:col>116</xdr:col>
      <xdr:colOff>152400</xdr:colOff>
      <xdr:row>78</xdr:row>
      <xdr:rowOff>68035</xdr:rowOff>
    </xdr:to>
    <xdr:cxnSp macro="">
      <xdr:nvCxnSpPr>
        <xdr:cNvPr id="865" name="直線コネクタ 864">
          <a:extLst>
            <a:ext uri="{FF2B5EF4-FFF2-40B4-BE49-F238E27FC236}">
              <a16:creationId xmlns="" xmlns:a16="http://schemas.microsoft.com/office/drawing/2014/main" id="{00000000-0008-0000-0600-000061030000}"/>
            </a:ext>
          </a:extLst>
        </xdr:cNvPr>
        <xdr:cNvCxnSpPr/>
      </xdr:nvCxnSpPr>
      <xdr:spPr>
        <a:xfrm>
          <a:off x="22072600" y="1344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161244</xdr:rowOff>
    </xdr:from>
    <xdr:ext cx="534377" cy="259045"/>
    <xdr:sp macro="" textlink="">
      <xdr:nvSpPr>
        <xdr:cNvPr id="866" name="繰出金最大値テキスト">
          <a:extLst>
            <a:ext uri="{FF2B5EF4-FFF2-40B4-BE49-F238E27FC236}">
              <a16:creationId xmlns="" xmlns:a16="http://schemas.microsoft.com/office/drawing/2014/main" id="{00000000-0008-0000-0600-000062030000}"/>
            </a:ext>
          </a:extLst>
        </xdr:cNvPr>
        <xdr:cNvSpPr txBox="1"/>
      </xdr:nvSpPr>
      <xdr:spPr>
        <a:xfrm>
          <a:off x="22212300" y="1199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43117</xdr:rowOff>
    </xdr:from>
    <xdr:to>
      <xdr:col>116</xdr:col>
      <xdr:colOff>152400</xdr:colOff>
      <xdr:row>71</xdr:row>
      <xdr:rowOff>43117</xdr:rowOff>
    </xdr:to>
    <xdr:cxnSp macro="">
      <xdr:nvCxnSpPr>
        <xdr:cNvPr id="867" name="直線コネクタ 866">
          <a:extLst>
            <a:ext uri="{FF2B5EF4-FFF2-40B4-BE49-F238E27FC236}">
              <a16:creationId xmlns="" xmlns:a16="http://schemas.microsoft.com/office/drawing/2014/main" id="{00000000-0008-0000-0600-000063030000}"/>
            </a:ext>
          </a:extLst>
        </xdr:cNvPr>
        <xdr:cNvCxnSpPr/>
      </xdr:nvCxnSpPr>
      <xdr:spPr>
        <a:xfrm>
          <a:off x="22072600" y="12216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155245</xdr:rowOff>
    </xdr:from>
    <xdr:to>
      <xdr:col>116</xdr:col>
      <xdr:colOff>63500</xdr:colOff>
      <xdr:row>74</xdr:row>
      <xdr:rowOff>22161</xdr:rowOff>
    </xdr:to>
    <xdr:cxnSp macro="">
      <xdr:nvCxnSpPr>
        <xdr:cNvPr id="868" name="直線コネクタ 867">
          <a:extLst>
            <a:ext uri="{FF2B5EF4-FFF2-40B4-BE49-F238E27FC236}">
              <a16:creationId xmlns="" xmlns:a16="http://schemas.microsoft.com/office/drawing/2014/main" id="{00000000-0008-0000-0600-000064030000}"/>
            </a:ext>
          </a:extLst>
        </xdr:cNvPr>
        <xdr:cNvCxnSpPr/>
      </xdr:nvCxnSpPr>
      <xdr:spPr>
        <a:xfrm flipV="1">
          <a:off x="21323300" y="12671095"/>
          <a:ext cx="838200" cy="3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104856</xdr:rowOff>
    </xdr:from>
    <xdr:ext cx="534377" cy="259045"/>
    <xdr:sp macro="" textlink="">
      <xdr:nvSpPr>
        <xdr:cNvPr id="869" name="繰出金平均値テキスト">
          <a:extLst>
            <a:ext uri="{FF2B5EF4-FFF2-40B4-BE49-F238E27FC236}">
              <a16:creationId xmlns="" xmlns:a16="http://schemas.microsoft.com/office/drawing/2014/main" id="{00000000-0008-0000-0600-000065030000}"/>
            </a:ext>
          </a:extLst>
        </xdr:cNvPr>
        <xdr:cNvSpPr txBox="1"/>
      </xdr:nvSpPr>
      <xdr:spPr>
        <a:xfrm>
          <a:off x="22212300" y="1279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126429</xdr:rowOff>
    </xdr:from>
    <xdr:to>
      <xdr:col>116</xdr:col>
      <xdr:colOff>114300</xdr:colOff>
      <xdr:row>75</xdr:row>
      <xdr:rowOff>56579</xdr:rowOff>
    </xdr:to>
    <xdr:sp macro="" textlink="">
      <xdr:nvSpPr>
        <xdr:cNvPr id="870" name="フローチャート: 判断 869">
          <a:extLst>
            <a:ext uri="{FF2B5EF4-FFF2-40B4-BE49-F238E27FC236}">
              <a16:creationId xmlns="" xmlns:a16="http://schemas.microsoft.com/office/drawing/2014/main" id="{00000000-0008-0000-0600-000066030000}"/>
            </a:ext>
          </a:extLst>
        </xdr:cNvPr>
        <xdr:cNvSpPr/>
      </xdr:nvSpPr>
      <xdr:spPr>
        <a:xfrm>
          <a:off x="221107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22161</xdr:rowOff>
    </xdr:from>
    <xdr:to>
      <xdr:col>111</xdr:col>
      <xdr:colOff>177800</xdr:colOff>
      <xdr:row>74</xdr:row>
      <xdr:rowOff>52260</xdr:rowOff>
    </xdr:to>
    <xdr:cxnSp macro="">
      <xdr:nvCxnSpPr>
        <xdr:cNvPr id="871" name="直線コネクタ 870">
          <a:extLst>
            <a:ext uri="{FF2B5EF4-FFF2-40B4-BE49-F238E27FC236}">
              <a16:creationId xmlns="" xmlns:a16="http://schemas.microsoft.com/office/drawing/2014/main" id="{00000000-0008-0000-0600-000067030000}"/>
            </a:ext>
          </a:extLst>
        </xdr:cNvPr>
        <xdr:cNvCxnSpPr/>
      </xdr:nvCxnSpPr>
      <xdr:spPr>
        <a:xfrm flipV="1">
          <a:off x="20434300" y="12709461"/>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14605</xdr:rowOff>
    </xdr:from>
    <xdr:to>
      <xdr:col>112</xdr:col>
      <xdr:colOff>38100</xdr:colOff>
      <xdr:row>75</xdr:row>
      <xdr:rowOff>116205</xdr:rowOff>
    </xdr:to>
    <xdr:sp macro="" textlink="">
      <xdr:nvSpPr>
        <xdr:cNvPr id="872" name="フローチャート: 判断 871">
          <a:extLst>
            <a:ext uri="{FF2B5EF4-FFF2-40B4-BE49-F238E27FC236}">
              <a16:creationId xmlns="" xmlns:a16="http://schemas.microsoft.com/office/drawing/2014/main" id="{00000000-0008-0000-0600-000068030000}"/>
            </a:ext>
          </a:extLst>
        </xdr:cNvPr>
        <xdr:cNvSpPr/>
      </xdr:nvSpPr>
      <xdr:spPr>
        <a:xfrm>
          <a:off x="21272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107332</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52260</xdr:rowOff>
    </xdr:from>
    <xdr:to>
      <xdr:col>107</xdr:col>
      <xdr:colOff>50800</xdr:colOff>
      <xdr:row>74</xdr:row>
      <xdr:rowOff>75578</xdr:rowOff>
    </xdr:to>
    <xdr:cxnSp macro="">
      <xdr:nvCxnSpPr>
        <xdr:cNvPr id="874" name="直線コネクタ 873">
          <a:extLst>
            <a:ext uri="{FF2B5EF4-FFF2-40B4-BE49-F238E27FC236}">
              <a16:creationId xmlns="" xmlns:a16="http://schemas.microsoft.com/office/drawing/2014/main" id="{00000000-0008-0000-0600-00006A030000}"/>
            </a:ext>
          </a:extLst>
        </xdr:cNvPr>
        <xdr:cNvCxnSpPr/>
      </xdr:nvCxnSpPr>
      <xdr:spPr>
        <a:xfrm flipV="1">
          <a:off x="19545300" y="12739560"/>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47142</xdr:rowOff>
    </xdr:from>
    <xdr:to>
      <xdr:col>107</xdr:col>
      <xdr:colOff>101600</xdr:colOff>
      <xdr:row>75</xdr:row>
      <xdr:rowOff>148741</xdr:rowOff>
    </xdr:to>
    <xdr:sp macro="" textlink="">
      <xdr:nvSpPr>
        <xdr:cNvPr id="875" name="フローチャート: 判断 874">
          <a:extLst>
            <a:ext uri="{FF2B5EF4-FFF2-40B4-BE49-F238E27FC236}">
              <a16:creationId xmlns="" xmlns:a16="http://schemas.microsoft.com/office/drawing/2014/main" id="{00000000-0008-0000-0600-00006B030000}"/>
            </a:ext>
          </a:extLst>
        </xdr:cNvPr>
        <xdr:cNvSpPr/>
      </xdr:nvSpPr>
      <xdr:spPr>
        <a:xfrm>
          <a:off x="20383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139870</xdr:rowOff>
    </xdr:from>
    <xdr:ext cx="534377" cy="259045"/>
    <xdr:sp macro="" textlink="">
      <xdr:nvSpPr>
        <xdr:cNvPr id="876" name="テキスト ボックス 875">
          <a:extLst>
            <a:ext uri="{FF2B5EF4-FFF2-40B4-BE49-F238E27FC236}">
              <a16:creationId xmlns="" xmlns:a16="http://schemas.microsoft.com/office/drawing/2014/main" id="{00000000-0008-0000-0600-00006C030000}"/>
            </a:ext>
          </a:extLst>
        </xdr:cNvPr>
        <xdr:cNvSpPr txBox="1"/>
      </xdr:nvSpPr>
      <xdr:spPr>
        <a:xfrm>
          <a:off x="20167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169075</xdr:rowOff>
    </xdr:from>
    <xdr:to>
      <xdr:col>102</xdr:col>
      <xdr:colOff>114300</xdr:colOff>
      <xdr:row>74</xdr:row>
      <xdr:rowOff>75578</xdr:rowOff>
    </xdr:to>
    <xdr:cxnSp macro="">
      <xdr:nvCxnSpPr>
        <xdr:cNvPr id="877" name="直線コネクタ 876">
          <a:extLst>
            <a:ext uri="{FF2B5EF4-FFF2-40B4-BE49-F238E27FC236}">
              <a16:creationId xmlns="" xmlns:a16="http://schemas.microsoft.com/office/drawing/2014/main" id="{00000000-0008-0000-0600-00006D030000}"/>
            </a:ext>
          </a:extLst>
        </xdr:cNvPr>
        <xdr:cNvCxnSpPr/>
      </xdr:nvCxnSpPr>
      <xdr:spPr>
        <a:xfrm>
          <a:off x="18656300" y="12513475"/>
          <a:ext cx="889000" cy="2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63830</xdr:rowOff>
    </xdr:from>
    <xdr:to>
      <xdr:col>102</xdr:col>
      <xdr:colOff>165100</xdr:colOff>
      <xdr:row>75</xdr:row>
      <xdr:rowOff>165430</xdr:rowOff>
    </xdr:to>
    <xdr:sp macro="" textlink="">
      <xdr:nvSpPr>
        <xdr:cNvPr id="878" name="フローチャート: 判断 877">
          <a:extLst>
            <a:ext uri="{FF2B5EF4-FFF2-40B4-BE49-F238E27FC236}">
              <a16:creationId xmlns="" xmlns:a16="http://schemas.microsoft.com/office/drawing/2014/main" id="{00000000-0008-0000-0600-00006E030000}"/>
            </a:ext>
          </a:extLst>
        </xdr:cNvPr>
        <xdr:cNvSpPr/>
      </xdr:nvSpPr>
      <xdr:spPr>
        <a:xfrm>
          <a:off x="19494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156557</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9278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69050</xdr:rowOff>
    </xdr:from>
    <xdr:to>
      <xdr:col>98</xdr:col>
      <xdr:colOff>38100</xdr:colOff>
      <xdr:row>75</xdr:row>
      <xdr:rowOff>170650</xdr:rowOff>
    </xdr:to>
    <xdr:sp macro="" textlink="">
      <xdr:nvSpPr>
        <xdr:cNvPr id="880" name="フローチャート: 判断 879">
          <a:extLst>
            <a:ext uri="{FF2B5EF4-FFF2-40B4-BE49-F238E27FC236}">
              <a16:creationId xmlns="" xmlns:a16="http://schemas.microsoft.com/office/drawing/2014/main" id="{00000000-0008-0000-0600-000070030000}"/>
            </a:ext>
          </a:extLst>
        </xdr:cNvPr>
        <xdr:cNvSpPr/>
      </xdr:nvSpPr>
      <xdr:spPr>
        <a:xfrm>
          <a:off x="18605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161777</xdr:rowOff>
    </xdr:from>
    <xdr:ext cx="534377" cy="259045"/>
    <xdr:sp macro="" textlink="">
      <xdr:nvSpPr>
        <xdr:cNvPr id="881" name="テキスト ボックス 880">
          <a:extLst>
            <a:ext uri="{FF2B5EF4-FFF2-40B4-BE49-F238E27FC236}">
              <a16:creationId xmlns="" xmlns:a16="http://schemas.microsoft.com/office/drawing/2014/main" id="{00000000-0008-0000-0600-000071030000}"/>
            </a:ext>
          </a:extLst>
        </xdr:cNvPr>
        <xdr:cNvSpPr txBox="1"/>
      </xdr:nvSpPr>
      <xdr:spPr>
        <a:xfrm>
          <a:off x="18389111" y="1302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2" name="テキスト ボックス 881">
          <a:extLst>
            <a:ext uri="{FF2B5EF4-FFF2-40B4-BE49-F238E27FC236}">
              <a16:creationId xmlns="" xmlns:a16="http://schemas.microsoft.com/office/drawing/2014/main" id="{00000000-0008-0000-0600-00007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3" name="テキスト ボックス 882">
          <a:extLst>
            <a:ext uri="{FF2B5EF4-FFF2-40B4-BE49-F238E27FC236}">
              <a16:creationId xmlns="" xmlns:a16="http://schemas.microsoft.com/office/drawing/2014/main" id="{00000000-0008-0000-0600-00007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4" name="テキスト ボックス 883">
          <a:extLst>
            <a:ext uri="{FF2B5EF4-FFF2-40B4-BE49-F238E27FC236}">
              <a16:creationId xmlns="" xmlns:a16="http://schemas.microsoft.com/office/drawing/2014/main" id="{00000000-0008-0000-0600-00007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5" name="テキスト ボックス 884">
          <a:extLst>
            <a:ext uri="{FF2B5EF4-FFF2-40B4-BE49-F238E27FC236}">
              <a16:creationId xmlns="" xmlns:a16="http://schemas.microsoft.com/office/drawing/2014/main" id="{00000000-0008-0000-0600-00007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6" name="テキスト ボックス 885">
          <a:extLst>
            <a:ext uri="{FF2B5EF4-FFF2-40B4-BE49-F238E27FC236}">
              <a16:creationId xmlns="" xmlns:a16="http://schemas.microsoft.com/office/drawing/2014/main" id="{00000000-0008-0000-0600-00007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104445</xdr:rowOff>
    </xdr:from>
    <xdr:to>
      <xdr:col>116</xdr:col>
      <xdr:colOff>114300</xdr:colOff>
      <xdr:row>74</xdr:row>
      <xdr:rowOff>34595</xdr:rowOff>
    </xdr:to>
    <xdr:sp macro="" textlink="">
      <xdr:nvSpPr>
        <xdr:cNvPr id="887" name="楕円 886">
          <a:extLst>
            <a:ext uri="{FF2B5EF4-FFF2-40B4-BE49-F238E27FC236}">
              <a16:creationId xmlns="" xmlns:a16="http://schemas.microsoft.com/office/drawing/2014/main" id="{00000000-0008-0000-0600-000077030000}"/>
            </a:ext>
          </a:extLst>
        </xdr:cNvPr>
        <xdr:cNvSpPr/>
      </xdr:nvSpPr>
      <xdr:spPr>
        <a:xfrm>
          <a:off x="22110700" y="1262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127322</xdr:rowOff>
    </xdr:from>
    <xdr:ext cx="534377" cy="259045"/>
    <xdr:sp macro="" textlink="">
      <xdr:nvSpPr>
        <xdr:cNvPr id="888" name="繰出金該当値テキスト">
          <a:extLst>
            <a:ext uri="{FF2B5EF4-FFF2-40B4-BE49-F238E27FC236}">
              <a16:creationId xmlns="" xmlns:a16="http://schemas.microsoft.com/office/drawing/2014/main" id="{00000000-0008-0000-0600-000078030000}"/>
            </a:ext>
          </a:extLst>
        </xdr:cNvPr>
        <xdr:cNvSpPr txBox="1"/>
      </xdr:nvSpPr>
      <xdr:spPr>
        <a:xfrm>
          <a:off x="22212300" y="1247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142811</xdr:rowOff>
    </xdr:from>
    <xdr:to>
      <xdr:col>112</xdr:col>
      <xdr:colOff>38100</xdr:colOff>
      <xdr:row>74</xdr:row>
      <xdr:rowOff>72961</xdr:rowOff>
    </xdr:to>
    <xdr:sp macro="" textlink="">
      <xdr:nvSpPr>
        <xdr:cNvPr id="889" name="楕円 888">
          <a:extLst>
            <a:ext uri="{FF2B5EF4-FFF2-40B4-BE49-F238E27FC236}">
              <a16:creationId xmlns="" xmlns:a16="http://schemas.microsoft.com/office/drawing/2014/main" id="{00000000-0008-0000-0600-000079030000}"/>
            </a:ext>
          </a:extLst>
        </xdr:cNvPr>
        <xdr:cNvSpPr/>
      </xdr:nvSpPr>
      <xdr:spPr>
        <a:xfrm>
          <a:off x="21272500" y="126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89488</xdr:rowOff>
    </xdr:from>
    <xdr:ext cx="534377" cy="259045"/>
    <xdr:sp macro="" textlink="">
      <xdr:nvSpPr>
        <xdr:cNvPr id="890" name="テキスト ボックス 889">
          <a:extLst>
            <a:ext uri="{FF2B5EF4-FFF2-40B4-BE49-F238E27FC236}">
              <a16:creationId xmlns="" xmlns:a16="http://schemas.microsoft.com/office/drawing/2014/main" id="{00000000-0008-0000-0600-00007A030000}"/>
            </a:ext>
          </a:extLst>
        </xdr:cNvPr>
        <xdr:cNvSpPr txBox="1"/>
      </xdr:nvSpPr>
      <xdr:spPr>
        <a:xfrm>
          <a:off x="21056111" y="124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1460</xdr:rowOff>
    </xdr:from>
    <xdr:to>
      <xdr:col>107</xdr:col>
      <xdr:colOff>101600</xdr:colOff>
      <xdr:row>74</xdr:row>
      <xdr:rowOff>103060</xdr:rowOff>
    </xdr:to>
    <xdr:sp macro="" textlink="">
      <xdr:nvSpPr>
        <xdr:cNvPr id="891" name="楕円 890">
          <a:extLst>
            <a:ext uri="{FF2B5EF4-FFF2-40B4-BE49-F238E27FC236}">
              <a16:creationId xmlns="" xmlns:a16="http://schemas.microsoft.com/office/drawing/2014/main" id="{00000000-0008-0000-0600-00007B030000}"/>
            </a:ext>
          </a:extLst>
        </xdr:cNvPr>
        <xdr:cNvSpPr/>
      </xdr:nvSpPr>
      <xdr:spPr>
        <a:xfrm>
          <a:off x="20383500" y="126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119587</xdr:rowOff>
    </xdr:from>
    <xdr:ext cx="534377" cy="259045"/>
    <xdr:sp macro="" textlink="">
      <xdr:nvSpPr>
        <xdr:cNvPr id="892" name="テキスト ボックス 891">
          <a:extLst>
            <a:ext uri="{FF2B5EF4-FFF2-40B4-BE49-F238E27FC236}">
              <a16:creationId xmlns="" xmlns:a16="http://schemas.microsoft.com/office/drawing/2014/main" id="{00000000-0008-0000-0600-00007C030000}"/>
            </a:ext>
          </a:extLst>
        </xdr:cNvPr>
        <xdr:cNvSpPr txBox="1"/>
      </xdr:nvSpPr>
      <xdr:spPr>
        <a:xfrm>
          <a:off x="20167111" y="124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24778</xdr:rowOff>
    </xdr:from>
    <xdr:to>
      <xdr:col>102</xdr:col>
      <xdr:colOff>165100</xdr:colOff>
      <xdr:row>74</xdr:row>
      <xdr:rowOff>126378</xdr:rowOff>
    </xdr:to>
    <xdr:sp macro="" textlink="">
      <xdr:nvSpPr>
        <xdr:cNvPr id="893" name="楕円 892">
          <a:extLst>
            <a:ext uri="{FF2B5EF4-FFF2-40B4-BE49-F238E27FC236}">
              <a16:creationId xmlns="" xmlns:a16="http://schemas.microsoft.com/office/drawing/2014/main" id="{00000000-0008-0000-0600-00007D030000}"/>
            </a:ext>
          </a:extLst>
        </xdr:cNvPr>
        <xdr:cNvSpPr/>
      </xdr:nvSpPr>
      <xdr:spPr>
        <a:xfrm>
          <a:off x="19494500" y="1271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142905</xdr:rowOff>
    </xdr:from>
    <xdr:ext cx="534377" cy="259045"/>
    <xdr:sp macro="" textlink="">
      <xdr:nvSpPr>
        <xdr:cNvPr id="894" name="テキスト ボックス 893">
          <a:extLst>
            <a:ext uri="{FF2B5EF4-FFF2-40B4-BE49-F238E27FC236}">
              <a16:creationId xmlns="" xmlns:a16="http://schemas.microsoft.com/office/drawing/2014/main" id="{00000000-0008-0000-0600-00007E030000}"/>
            </a:ext>
          </a:extLst>
        </xdr:cNvPr>
        <xdr:cNvSpPr txBox="1"/>
      </xdr:nvSpPr>
      <xdr:spPr>
        <a:xfrm>
          <a:off x="19278111" y="124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118275</xdr:rowOff>
    </xdr:from>
    <xdr:to>
      <xdr:col>98</xdr:col>
      <xdr:colOff>38100</xdr:colOff>
      <xdr:row>73</xdr:row>
      <xdr:rowOff>48425</xdr:rowOff>
    </xdr:to>
    <xdr:sp macro="" textlink="">
      <xdr:nvSpPr>
        <xdr:cNvPr id="895" name="楕円 894">
          <a:extLst>
            <a:ext uri="{FF2B5EF4-FFF2-40B4-BE49-F238E27FC236}">
              <a16:creationId xmlns="" xmlns:a16="http://schemas.microsoft.com/office/drawing/2014/main" id="{00000000-0008-0000-0600-00007F030000}"/>
            </a:ext>
          </a:extLst>
        </xdr:cNvPr>
        <xdr:cNvSpPr/>
      </xdr:nvSpPr>
      <xdr:spPr>
        <a:xfrm>
          <a:off x="18605500" y="124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64952</xdr:rowOff>
    </xdr:from>
    <xdr:ext cx="534377" cy="259045"/>
    <xdr:sp macro="" textlink="">
      <xdr:nvSpPr>
        <xdr:cNvPr id="896" name="テキスト ボックス 895">
          <a:extLst>
            <a:ext uri="{FF2B5EF4-FFF2-40B4-BE49-F238E27FC236}">
              <a16:creationId xmlns="" xmlns:a16="http://schemas.microsoft.com/office/drawing/2014/main" id="{00000000-0008-0000-0600-000080030000}"/>
            </a:ext>
          </a:extLst>
        </xdr:cNvPr>
        <xdr:cNvSpPr txBox="1"/>
      </xdr:nvSpPr>
      <xdr:spPr>
        <a:xfrm>
          <a:off x="18389111" y="1223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7" name="正方形/長方形 896">
          <a:extLst>
            <a:ext uri="{FF2B5EF4-FFF2-40B4-BE49-F238E27FC236}">
              <a16:creationId xmlns="" xmlns:a16="http://schemas.microsoft.com/office/drawing/2014/main" id="{00000000-0008-0000-0600-00008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8" name="正方形/長方形 897">
          <a:extLst>
            <a:ext uri="{FF2B5EF4-FFF2-40B4-BE49-F238E27FC236}">
              <a16:creationId xmlns="" xmlns:a16="http://schemas.microsoft.com/office/drawing/2014/main" id="{00000000-0008-0000-0600-00008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9" name="正方形/長方形 898">
          <a:extLst>
            <a:ext uri="{FF2B5EF4-FFF2-40B4-BE49-F238E27FC236}">
              <a16:creationId xmlns="" xmlns:a16="http://schemas.microsoft.com/office/drawing/2014/main" id="{00000000-0008-0000-0600-00008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0" name="正方形/長方形 899">
          <a:extLst>
            <a:ext uri="{FF2B5EF4-FFF2-40B4-BE49-F238E27FC236}">
              <a16:creationId xmlns="" xmlns:a16="http://schemas.microsoft.com/office/drawing/2014/main" id="{00000000-0008-0000-0600-00008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1" name="正方形/長方形 900">
          <a:extLst>
            <a:ext uri="{FF2B5EF4-FFF2-40B4-BE49-F238E27FC236}">
              <a16:creationId xmlns="" xmlns:a16="http://schemas.microsoft.com/office/drawing/2014/main" id="{00000000-0008-0000-0600-00008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2" name="正方形/長方形 901">
          <a:extLst>
            <a:ext uri="{FF2B5EF4-FFF2-40B4-BE49-F238E27FC236}">
              <a16:creationId xmlns="" xmlns:a16="http://schemas.microsoft.com/office/drawing/2014/main" id="{00000000-0008-0000-0600-00008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3" name="正方形/長方形 902">
          <a:extLst>
            <a:ext uri="{FF2B5EF4-FFF2-40B4-BE49-F238E27FC236}">
              <a16:creationId xmlns="" xmlns:a16="http://schemas.microsoft.com/office/drawing/2014/main" id="{00000000-0008-0000-0600-00008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4" name="正方形/長方形 903">
          <a:extLst>
            <a:ext uri="{FF2B5EF4-FFF2-40B4-BE49-F238E27FC236}">
              <a16:creationId xmlns="" xmlns:a16="http://schemas.microsoft.com/office/drawing/2014/main" id="{00000000-0008-0000-0600-00008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7" name="直線コネクタ 906">
          <a:extLst>
            <a:ext uri="{FF2B5EF4-FFF2-40B4-BE49-F238E27FC236}">
              <a16:creationId xmlns="" xmlns:a16="http://schemas.microsoft.com/office/drawing/2014/main" id="{00000000-0008-0000-0600-00008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10" name="テキスト ボックス 909">
          <a:extLst>
            <a:ext uri="{FF2B5EF4-FFF2-40B4-BE49-F238E27FC236}">
              <a16:creationId xmlns="" xmlns:a16="http://schemas.microsoft.com/office/drawing/2014/main" id="{00000000-0008-0000-0600-00008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1" name="前年度繰上充用金グラフ枠">
          <a:extLst>
            <a:ext uri="{FF2B5EF4-FFF2-40B4-BE49-F238E27FC236}">
              <a16:creationId xmlns="" xmlns:a16="http://schemas.microsoft.com/office/drawing/2014/main" id="{00000000-0008-0000-0600-00008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2" name="直線コネクタ 911">
          <a:extLst>
            <a:ext uri="{FF2B5EF4-FFF2-40B4-BE49-F238E27FC236}">
              <a16:creationId xmlns="" xmlns:a16="http://schemas.microsoft.com/office/drawing/2014/main" id="{00000000-0008-0000-0600-00009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3" name="前年度繰上充用金最小値テキスト">
          <a:extLst>
            <a:ext uri="{FF2B5EF4-FFF2-40B4-BE49-F238E27FC236}">
              <a16:creationId xmlns="" xmlns:a16="http://schemas.microsoft.com/office/drawing/2014/main" id="{00000000-0008-0000-0600-00009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5" name="前年度繰上充用金最大値テキスト">
          <a:extLst>
            <a:ext uri="{FF2B5EF4-FFF2-40B4-BE49-F238E27FC236}">
              <a16:creationId xmlns="" xmlns:a16="http://schemas.microsoft.com/office/drawing/2014/main" id="{00000000-0008-0000-0600-00009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6" name="直線コネクタ 915">
          <a:extLst>
            <a:ext uri="{FF2B5EF4-FFF2-40B4-BE49-F238E27FC236}">
              <a16:creationId xmlns="" xmlns:a16="http://schemas.microsoft.com/office/drawing/2014/main" id="{00000000-0008-0000-0600-00009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7" name="直線コネクタ 916">
          <a:extLst>
            <a:ext uri="{FF2B5EF4-FFF2-40B4-BE49-F238E27FC236}">
              <a16:creationId xmlns="" xmlns:a16="http://schemas.microsoft.com/office/drawing/2014/main" id="{00000000-0008-0000-0600-00009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8" name="前年度繰上充用金平均値テキスト">
          <a:extLst>
            <a:ext uri="{FF2B5EF4-FFF2-40B4-BE49-F238E27FC236}">
              <a16:creationId xmlns="" xmlns:a16="http://schemas.microsoft.com/office/drawing/2014/main" id="{00000000-0008-0000-0600-00009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フローチャート: 判断 918">
          <a:extLst>
            <a:ext uri="{FF2B5EF4-FFF2-40B4-BE49-F238E27FC236}">
              <a16:creationId xmlns="" xmlns:a16="http://schemas.microsoft.com/office/drawing/2014/main" id="{00000000-0008-0000-0600-00009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20" name="直線コネクタ 919">
          <a:extLst>
            <a:ext uri="{FF2B5EF4-FFF2-40B4-BE49-F238E27FC236}">
              <a16:creationId xmlns="" xmlns:a16="http://schemas.microsoft.com/office/drawing/2014/main" id="{00000000-0008-0000-0600-00009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1" name="フローチャート: 判断 920">
          <a:extLst>
            <a:ext uri="{FF2B5EF4-FFF2-40B4-BE49-F238E27FC236}">
              <a16:creationId xmlns="" xmlns:a16="http://schemas.microsoft.com/office/drawing/2014/main" id="{00000000-0008-0000-0600-00009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3" name="直線コネクタ 922">
          <a:extLst>
            <a:ext uri="{FF2B5EF4-FFF2-40B4-BE49-F238E27FC236}">
              <a16:creationId xmlns="" xmlns:a16="http://schemas.microsoft.com/office/drawing/2014/main" id="{00000000-0008-0000-0600-00009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4" name="フローチャート: 判断 923">
          <a:extLst>
            <a:ext uri="{FF2B5EF4-FFF2-40B4-BE49-F238E27FC236}">
              <a16:creationId xmlns="" xmlns:a16="http://schemas.microsoft.com/office/drawing/2014/main" id="{00000000-0008-0000-0600-00009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5" name="テキスト ボックス 924">
          <a:extLst>
            <a:ext uri="{FF2B5EF4-FFF2-40B4-BE49-F238E27FC236}">
              <a16:creationId xmlns="" xmlns:a16="http://schemas.microsoft.com/office/drawing/2014/main" id="{00000000-0008-0000-0600-00009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6" name="直線コネクタ 925">
          <a:extLst>
            <a:ext uri="{FF2B5EF4-FFF2-40B4-BE49-F238E27FC236}">
              <a16:creationId xmlns="" xmlns:a16="http://schemas.microsoft.com/office/drawing/2014/main" id="{00000000-0008-0000-0600-00009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7" name="フローチャート: 判断 926">
          <a:extLst>
            <a:ext uri="{FF2B5EF4-FFF2-40B4-BE49-F238E27FC236}">
              <a16:creationId xmlns="" xmlns:a16="http://schemas.microsoft.com/office/drawing/2014/main" id="{00000000-0008-0000-0600-00009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フローチャート: 判断 928">
          <a:extLst>
            <a:ext uri="{FF2B5EF4-FFF2-40B4-BE49-F238E27FC236}">
              <a16:creationId xmlns="" xmlns:a16="http://schemas.microsoft.com/office/drawing/2014/main" id="{00000000-0008-0000-0600-0000A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30" name="テキスト ボックス 929">
          <a:extLst>
            <a:ext uri="{FF2B5EF4-FFF2-40B4-BE49-F238E27FC236}">
              <a16:creationId xmlns="" xmlns:a16="http://schemas.microsoft.com/office/drawing/2014/main" id="{00000000-0008-0000-0600-0000A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2" name="テキスト ボックス 931">
          <a:extLst>
            <a:ext uri="{FF2B5EF4-FFF2-40B4-BE49-F238E27FC236}">
              <a16:creationId xmlns="" xmlns:a16="http://schemas.microsoft.com/office/drawing/2014/main" id="{00000000-0008-0000-0600-0000A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3" name="テキスト ボックス 932">
          <a:extLst>
            <a:ext uri="{FF2B5EF4-FFF2-40B4-BE49-F238E27FC236}">
              <a16:creationId xmlns="" xmlns:a16="http://schemas.microsoft.com/office/drawing/2014/main" id="{00000000-0008-0000-0600-0000A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4" name="テキスト ボックス 933">
          <a:extLst>
            <a:ext uri="{FF2B5EF4-FFF2-40B4-BE49-F238E27FC236}">
              <a16:creationId xmlns="" xmlns:a16="http://schemas.microsoft.com/office/drawing/2014/main" id="{00000000-0008-0000-0600-0000A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5" name="テキスト ボックス 934">
          <a:extLst>
            <a:ext uri="{FF2B5EF4-FFF2-40B4-BE49-F238E27FC236}">
              <a16:creationId xmlns="" xmlns:a16="http://schemas.microsoft.com/office/drawing/2014/main" id="{00000000-0008-0000-0600-0000A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6" name="楕円 935">
          <a:extLst>
            <a:ext uri="{FF2B5EF4-FFF2-40B4-BE49-F238E27FC236}">
              <a16:creationId xmlns="" xmlns:a16="http://schemas.microsoft.com/office/drawing/2014/main" id="{00000000-0008-0000-0600-0000A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7" name="前年度繰上充用金該当値テキスト">
          <a:extLst>
            <a:ext uri="{FF2B5EF4-FFF2-40B4-BE49-F238E27FC236}">
              <a16:creationId xmlns="" xmlns:a16="http://schemas.microsoft.com/office/drawing/2014/main" id="{00000000-0008-0000-0600-0000A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8" name="楕円 937">
          <a:extLst>
            <a:ext uri="{FF2B5EF4-FFF2-40B4-BE49-F238E27FC236}">
              <a16:creationId xmlns="" xmlns:a16="http://schemas.microsoft.com/office/drawing/2014/main" id="{00000000-0008-0000-0600-0000A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9" name="テキスト ボックス 938">
          <a:extLst>
            <a:ext uri="{FF2B5EF4-FFF2-40B4-BE49-F238E27FC236}">
              <a16:creationId xmlns="" xmlns:a16="http://schemas.microsoft.com/office/drawing/2014/main" id="{00000000-0008-0000-0600-0000A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40" name="楕円 939">
          <a:extLst>
            <a:ext uri="{FF2B5EF4-FFF2-40B4-BE49-F238E27FC236}">
              <a16:creationId xmlns="" xmlns:a16="http://schemas.microsoft.com/office/drawing/2014/main" id="{00000000-0008-0000-0600-0000A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1" name="テキスト ボックス 940">
          <a:extLst>
            <a:ext uri="{FF2B5EF4-FFF2-40B4-BE49-F238E27FC236}">
              <a16:creationId xmlns="" xmlns:a16="http://schemas.microsoft.com/office/drawing/2014/main" id="{00000000-0008-0000-0600-0000A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2" name="楕円 941">
          <a:extLst>
            <a:ext uri="{FF2B5EF4-FFF2-40B4-BE49-F238E27FC236}">
              <a16:creationId xmlns="" xmlns:a16="http://schemas.microsoft.com/office/drawing/2014/main" id="{00000000-0008-0000-0600-0000A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3" name="テキスト ボックス 942">
          <a:extLst>
            <a:ext uri="{FF2B5EF4-FFF2-40B4-BE49-F238E27FC236}">
              <a16:creationId xmlns="" xmlns:a16="http://schemas.microsoft.com/office/drawing/2014/main" id="{00000000-0008-0000-0600-0000A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4" name="楕円 943">
          <a:extLst>
            <a:ext uri="{FF2B5EF4-FFF2-40B4-BE49-F238E27FC236}">
              <a16:creationId xmlns="" xmlns:a16="http://schemas.microsoft.com/office/drawing/2014/main" id="{00000000-0008-0000-0600-0000B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5" name="テキスト ボックス 944">
          <a:extLst>
            <a:ext uri="{FF2B5EF4-FFF2-40B4-BE49-F238E27FC236}">
              <a16:creationId xmlns="" xmlns:a16="http://schemas.microsoft.com/office/drawing/2014/main" id="{00000000-0008-0000-0600-0000B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6" name="正方形/長方形 945">
          <a:extLst>
            <a:ext uri="{FF2B5EF4-FFF2-40B4-BE49-F238E27FC236}">
              <a16:creationId xmlns="" xmlns:a16="http://schemas.microsoft.com/office/drawing/2014/main" id="{00000000-0008-0000-0600-0000B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7" name="正方形/長方形 946">
          <a:extLst>
            <a:ext uri="{FF2B5EF4-FFF2-40B4-BE49-F238E27FC236}">
              <a16:creationId xmlns="" xmlns:a16="http://schemas.microsoft.com/office/drawing/2014/main" id="{00000000-0008-0000-0600-0000B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8" name="テキスト ボックス 947">
          <a:extLst>
            <a:ext uri="{FF2B5EF4-FFF2-40B4-BE49-F238E27FC236}">
              <a16:creationId xmlns="" xmlns:a16="http://schemas.microsoft.com/office/drawing/2014/main" id="{00000000-0008-0000-0600-0000B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510,770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円となっている。主な構成項目である扶助費は、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179,621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16,369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るが、これは国庫補助事業である電力・ガス・食料品等価格高騰緊急支援給付金給付事業や生活困窮者支援臨時給付金給付事業の終了による減があったものの、同じく国庫補助事業である物価高騰対応重点支援給付金や電力・ガス・食料品等価格高騰重点支援給付金の実施によるものである。次に大きな構成項目である補助費等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61,619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円の減となっているが、これは生活支援商品券事業の実施による増があったものの、青森市プレミアム付商品券事業の終了によるものである。人件費は、住民一人当たり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の中でも低い水準となっている。これは、定員管理計画に基づく職員数の削減の取組等によるものであり、今後も、定員管理計画を基本としながら、施設の管理体制の見直し、指定管理者制度の導入、アウトソーシングの活用など行財政改革の取組を推進し、適正な定員管理を継続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37</xdr:row>
      <xdr:rowOff>167132</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338064"/>
          <a:ext cx="127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170959</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51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167132</xdr:rowOff>
    </xdr:from>
    <xdr:to>
      <xdr:col>24</xdr:col>
      <xdr:colOff>152400</xdr:colOff>
      <xdr:row>37</xdr:row>
      <xdr:rowOff>167132</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510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98552</xdr:rowOff>
    </xdr:from>
    <xdr:to>
      <xdr:col>24</xdr:col>
      <xdr:colOff>63500</xdr:colOff>
      <xdr:row>34</xdr:row>
      <xdr:rowOff>33782</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a:off x="3797300" y="5756402"/>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6367</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6007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27940</xdr:rowOff>
    </xdr:from>
    <xdr:to>
      <xdr:col>24</xdr:col>
      <xdr:colOff>114300</xdr:colOff>
      <xdr:row>35</xdr:row>
      <xdr:rowOff>129540</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98552</xdr:rowOff>
    </xdr:from>
    <xdr:to>
      <xdr:col>19</xdr:col>
      <xdr:colOff>177800</xdr:colOff>
      <xdr:row>33</xdr:row>
      <xdr:rowOff>119126</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575640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42418</xdr:rowOff>
    </xdr:from>
    <xdr:to>
      <xdr:col>20</xdr:col>
      <xdr:colOff>38100</xdr:colOff>
      <xdr:row>35</xdr:row>
      <xdr:rowOff>144018</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135145</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119126</xdr:rowOff>
    </xdr:from>
    <xdr:to>
      <xdr:col>15</xdr:col>
      <xdr:colOff>50800</xdr:colOff>
      <xdr:row>34</xdr:row>
      <xdr:rowOff>11684</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flipV="1">
          <a:off x="2019300" y="57769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56134</xdr:rowOff>
    </xdr:from>
    <xdr:to>
      <xdr:col>15</xdr:col>
      <xdr:colOff>101600</xdr:colOff>
      <xdr:row>35</xdr:row>
      <xdr:rowOff>157734</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148861</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62738</xdr:rowOff>
    </xdr:from>
    <xdr:to>
      <xdr:col>10</xdr:col>
      <xdr:colOff>114300</xdr:colOff>
      <xdr:row>34</xdr:row>
      <xdr:rowOff>11684</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a:off x="1130300" y="5720588"/>
          <a:ext cx="8890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58420</xdr:rowOff>
    </xdr:from>
    <xdr:to>
      <xdr:col>10</xdr:col>
      <xdr:colOff>165100</xdr:colOff>
      <xdr:row>35</xdr:row>
      <xdr:rowOff>160020</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151147</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21082</xdr:rowOff>
    </xdr:from>
    <xdr:to>
      <xdr:col>6</xdr:col>
      <xdr:colOff>38100</xdr:colOff>
      <xdr:row>35</xdr:row>
      <xdr:rowOff>122682</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113809</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154432</xdr:rowOff>
    </xdr:from>
    <xdr:to>
      <xdr:col>24</xdr:col>
      <xdr:colOff>114300</xdr:colOff>
      <xdr:row>34</xdr:row>
      <xdr:rowOff>84582</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58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5859</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566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47752</xdr:rowOff>
    </xdr:from>
    <xdr:to>
      <xdr:col>20</xdr:col>
      <xdr:colOff>38100</xdr:colOff>
      <xdr:row>33</xdr:row>
      <xdr:rowOff>149352</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165879</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68326</xdr:rowOff>
    </xdr:from>
    <xdr:to>
      <xdr:col>15</xdr:col>
      <xdr:colOff>101600</xdr:colOff>
      <xdr:row>33</xdr:row>
      <xdr:rowOff>169926</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57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15003</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550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132334</xdr:rowOff>
    </xdr:from>
    <xdr:to>
      <xdr:col>10</xdr:col>
      <xdr:colOff>165100</xdr:colOff>
      <xdr:row>34</xdr:row>
      <xdr:rowOff>62484</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79011</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556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11938</xdr:rowOff>
    </xdr:from>
    <xdr:to>
      <xdr:col>6</xdr:col>
      <xdr:colOff>38100</xdr:colOff>
      <xdr:row>33</xdr:row>
      <xdr:rowOff>113538</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566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130065</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544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115074</xdr:rowOff>
    </xdr:from>
    <xdr:to>
      <xdr:col>24</xdr:col>
      <xdr:colOff>62865</xdr:colOff>
      <xdr:row>59</xdr:row>
      <xdr:rowOff>121094</xdr:rowOff>
    </xdr:to>
    <xdr:cxnSp macro="">
      <xdr:nvCxnSpPr>
        <xdr:cNvPr id="114" name="直線コネクタ 113">
          <a:extLst>
            <a:ext uri="{FF2B5EF4-FFF2-40B4-BE49-F238E27FC236}">
              <a16:creationId xmlns="" xmlns:a16="http://schemas.microsoft.com/office/drawing/2014/main" id="{00000000-0008-0000-0700-000072000000}"/>
            </a:ext>
          </a:extLst>
        </xdr:cNvPr>
        <xdr:cNvCxnSpPr/>
      </xdr:nvCxnSpPr>
      <xdr:spPr>
        <a:xfrm flipV="1">
          <a:off x="4633595" y="9373374"/>
          <a:ext cx="1270" cy="863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124921</xdr:rowOff>
    </xdr:from>
    <xdr:ext cx="534377" cy="259045"/>
    <xdr:sp macro="" textlink="">
      <xdr:nvSpPr>
        <xdr:cNvPr id="115" name="総務費最小値テキスト">
          <a:extLst>
            <a:ext uri="{FF2B5EF4-FFF2-40B4-BE49-F238E27FC236}">
              <a16:creationId xmlns="" xmlns:a16="http://schemas.microsoft.com/office/drawing/2014/main" id="{00000000-0008-0000-0700-000073000000}"/>
            </a:ext>
          </a:extLst>
        </xdr:cNvPr>
        <xdr:cNvSpPr txBox="1"/>
      </xdr:nvSpPr>
      <xdr:spPr>
        <a:xfrm>
          <a:off x="4686300" y="1024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121094</xdr:rowOff>
    </xdr:from>
    <xdr:to>
      <xdr:col>24</xdr:col>
      <xdr:colOff>152400</xdr:colOff>
      <xdr:row>59</xdr:row>
      <xdr:rowOff>121094</xdr:rowOff>
    </xdr:to>
    <xdr:cxnSp macro="">
      <xdr:nvCxnSpPr>
        <xdr:cNvPr id="116" name="直線コネクタ 115">
          <a:extLst>
            <a:ext uri="{FF2B5EF4-FFF2-40B4-BE49-F238E27FC236}">
              <a16:creationId xmlns="" xmlns:a16="http://schemas.microsoft.com/office/drawing/2014/main" id="{00000000-0008-0000-0700-000074000000}"/>
            </a:ext>
          </a:extLst>
        </xdr:cNvPr>
        <xdr:cNvCxnSpPr/>
      </xdr:nvCxnSpPr>
      <xdr:spPr>
        <a:xfrm>
          <a:off x="4546600" y="1023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61751</xdr:rowOff>
    </xdr:from>
    <xdr:ext cx="534377" cy="259045"/>
    <xdr:sp macro="" textlink="">
      <xdr:nvSpPr>
        <xdr:cNvPr id="117" name="総務費最大値テキスト">
          <a:extLst>
            <a:ext uri="{FF2B5EF4-FFF2-40B4-BE49-F238E27FC236}">
              <a16:creationId xmlns="" xmlns:a16="http://schemas.microsoft.com/office/drawing/2014/main" id="{00000000-0008-0000-0700-000075000000}"/>
            </a:ext>
          </a:extLst>
        </xdr:cNvPr>
        <xdr:cNvSpPr txBox="1"/>
      </xdr:nvSpPr>
      <xdr:spPr>
        <a:xfrm>
          <a:off x="4686300" y="914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91,939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115074</xdr:rowOff>
    </xdr:from>
    <xdr:to>
      <xdr:col>24</xdr:col>
      <xdr:colOff>152400</xdr:colOff>
      <xdr:row>54</xdr:row>
      <xdr:rowOff>115074</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a:off x="4546600" y="937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75794</xdr:rowOff>
    </xdr:from>
    <xdr:to>
      <xdr:col>24</xdr:col>
      <xdr:colOff>63500</xdr:colOff>
      <xdr:row>58</xdr:row>
      <xdr:rowOff>140373</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flipV="1">
          <a:off x="3797300" y="10019894"/>
          <a:ext cx="8382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19969</xdr:rowOff>
    </xdr:from>
    <xdr:ext cx="534377" cy="259045"/>
    <xdr:sp macro="" textlink="">
      <xdr:nvSpPr>
        <xdr:cNvPr id="120" name="総務費平均値テキスト">
          <a:extLst>
            <a:ext uri="{FF2B5EF4-FFF2-40B4-BE49-F238E27FC236}">
              <a16:creationId xmlns="" xmlns:a16="http://schemas.microsoft.com/office/drawing/2014/main" id="{00000000-0008-0000-0700-000078000000}"/>
            </a:ext>
          </a:extLst>
        </xdr:cNvPr>
        <xdr:cNvSpPr txBox="1"/>
      </xdr:nvSpPr>
      <xdr:spPr>
        <a:xfrm>
          <a:off x="4686300" y="97926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168542</xdr:rowOff>
    </xdr:from>
    <xdr:to>
      <xdr:col>24</xdr:col>
      <xdr:colOff>114300</xdr:colOff>
      <xdr:row>58</xdr:row>
      <xdr:rowOff>98692</xdr:rowOff>
    </xdr:to>
    <xdr:sp macro="" textlink="">
      <xdr:nvSpPr>
        <xdr:cNvPr id="121" name="フローチャート: 判断 120">
          <a:extLst>
            <a:ext uri="{FF2B5EF4-FFF2-40B4-BE49-F238E27FC236}">
              <a16:creationId xmlns="" xmlns:a16="http://schemas.microsoft.com/office/drawing/2014/main" id="{00000000-0008-0000-0700-000079000000}"/>
            </a:ext>
          </a:extLst>
        </xdr:cNvPr>
        <xdr:cNvSpPr/>
      </xdr:nvSpPr>
      <xdr:spPr>
        <a:xfrm>
          <a:off x="45847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140373</xdr:rowOff>
    </xdr:from>
    <xdr:to>
      <xdr:col>19</xdr:col>
      <xdr:colOff>177800</xdr:colOff>
      <xdr:row>59</xdr:row>
      <xdr:rowOff>7188</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flipV="1">
          <a:off x="2908300" y="10084473"/>
          <a:ext cx="8890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145872</xdr:rowOff>
    </xdr:from>
    <xdr:to>
      <xdr:col>20</xdr:col>
      <xdr:colOff>38100</xdr:colOff>
      <xdr:row>58</xdr:row>
      <xdr:rowOff>76022</xdr:rowOff>
    </xdr:to>
    <xdr:sp macro="" textlink="">
      <xdr:nvSpPr>
        <xdr:cNvPr id="123" name="フローチャート: 判断 122">
          <a:extLst>
            <a:ext uri="{FF2B5EF4-FFF2-40B4-BE49-F238E27FC236}">
              <a16:creationId xmlns="" xmlns:a16="http://schemas.microsoft.com/office/drawing/2014/main" id="{00000000-0008-0000-0700-00007B000000}"/>
            </a:ext>
          </a:extLst>
        </xdr:cNvPr>
        <xdr:cNvSpPr/>
      </xdr:nvSpPr>
      <xdr:spPr>
        <a:xfrm>
          <a:off x="3746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92549</xdr:rowOff>
    </xdr:from>
    <xdr:ext cx="534377" cy="259045"/>
    <xdr:sp macro="" textlink="">
      <xdr:nvSpPr>
        <xdr:cNvPr id="124" name="テキスト ボックス 123">
          <a:extLst>
            <a:ext uri="{FF2B5EF4-FFF2-40B4-BE49-F238E27FC236}">
              <a16:creationId xmlns="" xmlns:a16="http://schemas.microsoft.com/office/drawing/2014/main" id="{00000000-0008-0000-0700-00007C000000}"/>
            </a:ext>
          </a:extLst>
        </xdr:cNvPr>
        <xdr:cNvSpPr txBox="1"/>
      </xdr:nvSpPr>
      <xdr:spPr>
        <a:xfrm>
          <a:off x="3530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85090</xdr:rowOff>
    </xdr:from>
    <xdr:to>
      <xdr:col>15</xdr:col>
      <xdr:colOff>50800</xdr:colOff>
      <xdr:row>59</xdr:row>
      <xdr:rowOff>7188</xdr:rowOff>
    </xdr:to>
    <xdr:cxnSp macro="">
      <xdr:nvCxnSpPr>
        <xdr:cNvPr id="125" name="直線コネクタ 124">
          <a:extLst>
            <a:ext uri="{FF2B5EF4-FFF2-40B4-BE49-F238E27FC236}">
              <a16:creationId xmlns="" xmlns:a16="http://schemas.microsoft.com/office/drawing/2014/main" id="{00000000-0008-0000-0700-00007D000000}"/>
            </a:ext>
          </a:extLst>
        </xdr:cNvPr>
        <xdr:cNvCxnSpPr/>
      </xdr:nvCxnSpPr>
      <xdr:spPr>
        <a:xfrm>
          <a:off x="2019300" y="8829040"/>
          <a:ext cx="889000" cy="129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146786</xdr:rowOff>
    </xdr:from>
    <xdr:to>
      <xdr:col>15</xdr:col>
      <xdr:colOff>101600</xdr:colOff>
      <xdr:row>58</xdr:row>
      <xdr:rowOff>76936</xdr:rowOff>
    </xdr:to>
    <xdr:sp macro="" textlink="">
      <xdr:nvSpPr>
        <xdr:cNvPr id="126" name="フローチャート: 判断 125">
          <a:extLst>
            <a:ext uri="{FF2B5EF4-FFF2-40B4-BE49-F238E27FC236}">
              <a16:creationId xmlns="" xmlns:a16="http://schemas.microsoft.com/office/drawing/2014/main" id="{00000000-0008-0000-0700-00007E000000}"/>
            </a:ext>
          </a:extLst>
        </xdr:cNvPr>
        <xdr:cNvSpPr/>
      </xdr:nvSpPr>
      <xdr:spPr>
        <a:xfrm>
          <a:off x="2857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93463</xdr:rowOff>
    </xdr:from>
    <xdr:ext cx="534377" cy="259045"/>
    <xdr:sp macro="" textlink="">
      <xdr:nvSpPr>
        <xdr:cNvPr id="127" name="テキスト ボックス 126">
          <a:extLst>
            <a:ext uri="{FF2B5EF4-FFF2-40B4-BE49-F238E27FC236}">
              <a16:creationId xmlns="" xmlns:a16="http://schemas.microsoft.com/office/drawing/2014/main" id="{00000000-0008-0000-0700-00007F000000}"/>
            </a:ext>
          </a:extLst>
        </xdr:cNvPr>
        <xdr:cNvSpPr txBox="1"/>
      </xdr:nvSpPr>
      <xdr:spPr>
        <a:xfrm>
          <a:off x="2641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85090</xdr:rowOff>
    </xdr:from>
    <xdr:to>
      <xdr:col>10</xdr:col>
      <xdr:colOff>114300</xdr:colOff>
      <xdr:row>58</xdr:row>
      <xdr:rowOff>91059</xdr:rowOff>
    </xdr:to>
    <xdr:cxnSp macro="">
      <xdr:nvCxnSpPr>
        <xdr:cNvPr id="128" name="直線コネクタ 127">
          <a:extLst>
            <a:ext uri="{FF2B5EF4-FFF2-40B4-BE49-F238E27FC236}">
              <a16:creationId xmlns="" xmlns:a16="http://schemas.microsoft.com/office/drawing/2014/main" id="{00000000-0008-0000-0700-000080000000}"/>
            </a:ext>
          </a:extLst>
        </xdr:cNvPr>
        <xdr:cNvCxnSpPr/>
      </xdr:nvCxnSpPr>
      <xdr:spPr>
        <a:xfrm flipV="1">
          <a:off x="1130300" y="8829040"/>
          <a:ext cx="889000" cy="120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124523</xdr:rowOff>
    </xdr:from>
    <xdr:to>
      <xdr:col>10</xdr:col>
      <xdr:colOff>165100</xdr:colOff>
      <xdr:row>51</xdr:row>
      <xdr:rowOff>54673</xdr:rowOff>
    </xdr:to>
    <xdr:sp macro="" textlink="">
      <xdr:nvSpPr>
        <xdr:cNvPr id="129" name="フローチャート: 判断 128">
          <a:extLst>
            <a:ext uri="{FF2B5EF4-FFF2-40B4-BE49-F238E27FC236}">
              <a16:creationId xmlns="" xmlns:a16="http://schemas.microsoft.com/office/drawing/2014/main" id="{00000000-0008-0000-0700-000081000000}"/>
            </a:ext>
          </a:extLst>
        </xdr:cNvPr>
        <xdr:cNvSpPr/>
      </xdr:nvSpPr>
      <xdr:spPr>
        <a:xfrm>
          <a:off x="1968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71200</xdr:rowOff>
    </xdr:from>
    <xdr:ext cx="59901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1719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62750</xdr:rowOff>
    </xdr:from>
    <xdr:to>
      <xdr:col>6</xdr:col>
      <xdr:colOff>38100</xdr:colOff>
      <xdr:row>58</xdr:row>
      <xdr:rowOff>164350</xdr:rowOff>
    </xdr:to>
    <xdr:sp macro="" textlink="">
      <xdr:nvSpPr>
        <xdr:cNvPr id="131" name="フローチャート: 判断 130">
          <a:extLst>
            <a:ext uri="{FF2B5EF4-FFF2-40B4-BE49-F238E27FC236}">
              <a16:creationId xmlns="" xmlns:a16="http://schemas.microsoft.com/office/drawing/2014/main" id="{00000000-0008-0000-0700-000083000000}"/>
            </a:ext>
          </a:extLst>
        </xdr:cNvPr>
        <xdr:cNvSpPr/>
      </xdr:nvSpPr>
      <xdr:spPr>
        <a:xfrm>
          <a:off x="1079500" y="1000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155477</xdr:rowOff>
    </xdr:from>
    <xdr:ext cx="534377"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863111" y="1009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24994</xdr:rowOff>
    </xdr:from>
    <xdr:to>
      <xdr:col>24</xdr:col>
      <xdr:colOff>114300</xdr:colOff>
      <xdr:row>58</xdr:row>
      <xdr:rowOff>126594</xdr:rowOff>
    </xdr:to>
    <xdr:sp macro="" textlink="">
      <xdr:nvSpPr>
        <xdr:cNvPr id="138" name="楕円 137">
          <a:extLst>
            <a:ext uri="{FF2B5EF4-FFF2-40B4-BE49-F238E27FC236}">
              <a16:creationId xmlns="" xmlns:a16="http://schemas.microsoft.com/office/drawing/2014/main" id="{00000000-0008-0000-0700-00008A000000}"/>
            </a:ext>
          </a:extLst>
        </xdr:cNvPr>
        <xdr:cNvSpPr/>
      </xdr:nvSpPr>
      <xdr:spPr>
        <a:xfrm>
          <a:off x="4584700" y="996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3421</xdr:rowOff>
    </xdr:from>
    <xdr:ext cx="534377" cy="259045"/>
    <xdr:sp macro="" textlink="">
      <xdr:nvSpPr>
        <xdr:cNvPr id="139" name="総務費該当値テキスト">
          <a:extLst>
            <a:ext uri="{FF2B5EF4-FFF2-40B4-BE49-F238E27FC236}">
              <a16:creationId xmlns="" xmlns:a16="http://schemas.microsoft.com/office/drawing/2014/main" id="{00000000-0008-0000-0700-00008B000000}"/>
            </a:ext>
          </a:extLst>
        </xdr:cNvPr>
        <xdr:cNvSpPr txBox="1"/>
      </xdr:nvSpPr>
      <xdr:spPr>
        <a:xfrm>
          <a:off x="4686300" y="994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89573</xdr:rowOff>
    </xdr:from>
    <xdr:to>
      <xdr:col>20</xdr:col>
      <xdr:colOff>38100</xdr:colOff>
      <xdr:row>59</xdr:row>
      <xdr:rowOff>19723</xdr:rowOff>
    </xdr:to>
    <xdr:sp macro="" textlink="">
      <xdr:nvSpPr>
        <xdr:cNvPr id="140" name="楕円 139">
          <a:extLst>
            <a:ext uri="{FF2B5EF4-FFF2-40B4-BE49-F238E27FC236}">
              <a16:creationId xmlns="" xmlns:a16="http://schemas.microsoft.com/office/drawing/2014/main" id="{00000000-0008-0000-0700-00008C000000}"/>
            </a:ext>
          </a:extLst>
        </xdr:cNvPr>
        <xdr:cNvSpPr/>
      </xdr:nvSpPr>
      <xdr:spPr>
        <a:xfrm>
          <a:off x="3746500" y="100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10850</xdr:rowOff>
    </xdr:from>
    <xdr:ext cx="534377" cy="259045"/>
    <xdr:sp macro="" textlink="">
      <xdr:nvSpPr>
        <xdr:cNvPr id="141" name="テキスト ボックス 140">
          <a:extLst>
            <a:ext uri="{FF2B5EF4-FFF2-40B4-BE49-F238E27FC236}">
              <a16:creationId xmlns="" xmlns:a16="http://schemas.microsoft.com/office/drawing/2014/main" id="{00000000-0008-0000-0700-00008D000000}"/>
            </a:ext>
          </a:extLst>
        </xdr:cNvPr>
        <xdr:cNvSpPr txBox="1"/>
      </xdr:nvSpPr>
      <xdr:spPr>
        <a:xfrm>
          <a:off x="3530111" y="1012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127838</xdr:rowOff>
    </xdr:from>
    <xdr:to>
      <xdr:col>15</xdr:col>
      <xdr:colOff>101600</xdr:colOff>
      <xdr:row>59</xdr:row>
      <xdr:rowOff>57988</xdr:rowOff>
    </xdr:to>
    <xdr:sp macro="" textlink="">
      <xdr:nvSpPr>
        <xdr:cNvPr id="142" name="楕円 141">
          <a:extLst>
            <a:ext uri="{FF2B5EF4-FFF2-40B4-BE49-F238E27FC236}">
              <a16:creationId xmlns="" xmlns:a16="http://schemas.microsoft.com/office/drawing/2014/main" id="{00000000-0008-0000-0700-00008E000000}"/>
            </a:ext>
          </a:extLst>
        </xdr:cNvPr>
        <xdr:cNvSpPr/>
      </xdr:nvSpPr>
      <xdr:spPr>
        <a:xfrm>
          <a:off x="2857500" y="100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49115</xdr:rowOff>
    </xdr:from>
    <xdr:ext cx="534377" cy="259045"/>
    <xdr:sp macro="" textlink="">
      <xdr:nvSpPr>
        <xdr:cNvPr id="143" name="テキスト ボックス 142">
          <a:extLst>
            <a:ext uri="{FF2B5EF4-FFF2-40B4-BE49-F238E27FC236}">
              <a16:creationId xmlns="" xmlns:a16="http://schemas.microsoft.com/office/drawing/2014/main" id="{00000000-0008-0000-0700-00008F000000}"/>
            </a:ext>
          </a:extLst>
        </xdr:cNvPr>
        <xdr:cNvSpPr txBox="1"/>
      </xdr:nvSpPr>
      <xdr:spPr>
        <a:xfrm>
          <a:off x="2641111" y="1016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34290</xdr:rowOff>
    </xdr:from>
    <xdr:to>
      <xdr:col>10</xdr:col>
      <xdr:colOff>165100</xdr:colOff>
      <xdr:row>51</xdr:row>
      <xdr:rowOff>135890</xdr:rowOff>
    </xdr:to>
    <xdr:sp macro="" textlink="">
      <xdr:nvSpPr>
        <xdr:cNvPr id="144" name="楕円 143">
          <a:extLst>
            <a:ext uri="{FF2B5EF4-FFF2-40B4-BE49-F238E27FC236}">
              <a16:creationId xmlns="" xmlns:a16="http://schemas.microsoft.com/office/drawing/2014/main" id="{00000000-0008-0000-0700-000090000000}"/>
            </a:ext>
          </a:extLst>
        </xdr:cNvPr>
        <xdr:cNvSpPr/>
      </xdr:nvSpPr>
      <xdr:spPr>
        <a:xfrm>
          <a:off x="1968500" y="87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127017</xdr:rowOff>
    </xdr:from>
    <xdr:ext cx="599010" cy="259045"/>
    <xdr:sp macro="" textlink="">
      <xdr:nvSpPr>
        <xdr:cNvPr id="145" name="テキスト ボックス 144">
          <a:extLst>
            <a:ext uri="{FF2B5EF4-FFF2-40B4-BE49-F238E27FC236}">
              <a16:creationId xmlns="" xmlns:a16="http://schemas.microsoft.com/office/drawing/2014/main" id="{00000000-0008-0000-0700-000091000000}"/>
            </a:ext>
          </a:extLst>
        </xdr:cNvPr>
        <xdr:cNvSpPr txBox="1"/>
      </xdr:nvSpPr>
      <xdr:spPr>
        <a:xfrm>
          <a:off x="1719795" y="887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40259</xdr:rowOff>
    </xdr:from>
    <xdr:to>
      <xdr:col>6</xdr:col>
      <xdr:colOff>38100</xdr:colOff>
      <xdr:row>58</xdr:row>
      <xdr:rowOff>141859</xdr:rowOff>
    </xdr:to>
    <xdr:sp macro="" textlink="">
      <xdr:nvSpPr>
        <xdr:cNvPr id="146" name="楕円 145">
          <a:extLst>
            <a:ext uri="{FF2B5EF4-FFF2-40B4-BE49-F238E27FC236}">
              <a16:creationId xmlns="" xmlns:a16="http://schemas.microsoft.com/office/drawing/2014/main" id="{00000000-0008-0000-0700-000092000000}"/>
            </a:ext>
          </a:extLst>
        </xdr:cNvPr>
        <xdr:cNvSpPr/>
      </xdr:nvSpPr>
      <xdr:spPr>
        <a:xfrm>
          <a:off x="1079500" y="998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158386</xdr:rowOff>
    </xdr:from>
    <xdr:ext cx="534377" cy="259045"/>
    <xdr:sp macro="" textlink="">
      <xdr:nvSpPr>
        <xdr:cNvPr id="147" name="テキスト ボックス 146">
          <a:extLst>
            <a:ext uri="{FF2B5EF4-FFF2-40B4-BE49-F238E27FC236}">
              <a16:creationId xmlns="" xmlns:a16="http://schemas.microsoft.com/office/drawing/2014/main" id="{00000000-0008-0000-0700-000093000000}"/>
            </a:ext>
          </a:extLst>
        </xdr:cNvPr>
        <xdr:cNvSpPr txBox="1"/>
      </xdr:nvSpPr>
      <xdr:spPr>
        <a:xfrm>
          <a:off x="863111" y="975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89390</xdr:rowOff>
    </xdr:from>
    <xdr:to>
      <xdr:col>24</xdr:col>
      <xdr:colOff>62865</xdr:colOff>
      <xdr:row>78</xdr:row>
      <xdr:rowOff>156680</xdr:rowOff>
    </xdr:to>
    <xdr:cxnSp macro="">
      <xdr:nvCxnSpPr>
        <xdr:cNvPr id="170" name="直線コネクタ 169">
          <a:extLst>
            <a:ext uri="{FF2B5EF4-FFF2-40B4-BE49-F238E27FC236}">
              <a16:creationId xmlns="" xmlns:a16="http://schemas.microsoft.com/office/drawing/2014/main" id="{00000000-0008-0000-0700-0000AA000000}"/>
            </a:ext>
          </a:extLst>
        </xdr:cNvPr>
        <xdr:cNvCxnSpPr/>
      </xdr:nvCxnSpPr>
      <xdr:spPr>
        <a:xfrm flipV="1">
          <a:off x="4633595" y="12090890"/>
          <a:ext cx="1270" cy="1438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160507</xdr:rowOff>
    </xdr:from>
    <xdr:ext cx="599010" cy="259045"/>
    <xdr:sp macro="" textlink="">
      <xdr:nvSpPr>
        <xdr:cNvPr id="171" name="民生費最小値テキスト">
          <a:extLst>
            <a:ext uri="{FF2B5EF4-FFF2-40B4-BE49-F238E27FC236}">
              <a16:creationId xmlns="" xmlns:a16="http://schemas.microsoft.com/office/drawing/2014/main" id="{00000000-0008-0000-0700-0000AB000000}"/>
            </a:ext>
          </a:extLst>
        </xdr:cNvPr>
        <xdr:cNvSpPr txBox="1"/>
      </xdr:nvSpPr>
      <xdr:spPr>
        <a:xfrm>
          <a:off x="4686300" y="1353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156680</xdr:rowOff>
    </xdr:from>
    <xdr:to>
      <xdr:col>24</xdr:col>
      <xdr:colOff>152400</xdr:colOff>
      <xdr:row>78</xdr:row>
      <xdr:rowOff>156680</xdr:rowOff>
    </xdr:to>
    <xdr:cxnSp macro="">
      <xdr:nvCxnSpPr>
        <xdr:cNvPr id="172" name="直線コネクタ 171">
          <a:extLst>
            <a:ext uri="{FF2B5EF4-FFF2-40B4-BE49-F238E27FC236}">
              <a16:creationId xmlns="" xmlns:a16="http://schemas.microsoft.com/office/drawing/2014/main" id="{00000000-0008-0000-0700-0000AC000000}"/>
            </a:ext>
          </a:extLst>
        </xdr:cNvPr>
        <xdr:cNvCxnSpPr/>
      </xdr:nvCxnSpPr>
      <xdr:spPr>
        <a:xfrm>
          <a:off x="4546600" y="135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36067</xdr:rowOff>
    </xdr:from>
    <xdr:ext cx="599010" cy="259045"/>
    <xdr:sp macro="" textlink="">
      <xdr:nvSpPr>
        <xdr:cNvPr id="173" name="民生費最大値テキスト">
          <a:extLst>
            <a:ext uri="{FF2B5EF4-FFF2-40B4-BE49-F238E27FC236}">
              <a16:creationId xmlns="" xmlns:a16="http://schemas.microsoft.com/office/drawing/2014/main" id="{00000000-0008-0000-0700-0000AD000000}"/>
            </a:ext>
          </a:extLst>
        </xdr:cNvPr>
        <xdr:cNvSpPr txBox="1"/>
      </xdr:nvSpPr>
      <xdr:spPr>
        <a:xfrm>
          <a:off x="4686300" y="1186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89390</xdr:rowOff>
    </xdr:from>
    <xdr:to>
      <xdr:col>24</xdr:col>
      <xdr:colOff>152400</xdr:colOff>
      <xdr:row>70</xdr:row>
      <xdr:rowOff>89390</xdr:rowOff>
    </xdr:to>
    <xdr:cxnSp macro="">
      <xdr:nvCxnSpPr>
        <xdr:cNvPr id="174" name="直線コネクタ 173">
          <a:extLst>
            <a:ext uri="{FF2B5EF4-FFF2-40B4-BE49-F238E27FC236}">
              <a16:creationId xmlns="" xmlns:a16="http://schemas.microsoft.com/office/drawing/2014/main" id="{00000000-0008-0000-0700-0000AE000000}"/>
            </a:ext>
          </a:extLst>
        </xdr:cNvPr>
        <xdr:cNvCxnSpPr/>
      </xdr:nvCxnSpPr>
      <xdr:spPr>
        <a:xfrm>
          <a:off x="4546600" y="1209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70910</xdr:rowOff>
    </xdr:from>
    <xdr:to>
      <xdr:col>24</xdr:col>
      <xdr:colOff>63500</xdr:colOff>
      <xdr:row>75</xdr:row>
      <xdr:rowOff>49998</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flipV="1">
          <a:off x="3797300" y="12758210"/>
          <a:ext cx="838200" cy="15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90169</xdr:rowOff>
    </xdr:from>
    <xdr:ext cx="599010" cy="259045"/>
    <xdr:sp macro="" textlink="">
      <xdr:nvSpPr>
        <xdr:cNvPr id="176" name="民生費平均値テキスト">
          <a:extLst>
            <a:ext uri="{FF2B5EF4-FFF2-40B4-BE49-F238E27FC236}">
              <a16:creationId xmlns="" xmlns:a16="http://schemas.microsoft.com/office/drawing/2014/main" id="{00000000-0008-0000-0700-0000B0000000}"/>
            </a:ext>
          </a:extLst>
        </xdr:cNvPr>
        <xdr:cNvSpPr txBox="1"/>
      </xdr:nvSpPr>
      <xdr:spPr>
        <a:xfrm>
          <a:off x="4686300" y="12948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111742</xdr:rowOff>
    </xdr:from>
    <xdr:to>
      <xdr:col>24</xdr:col>
      <xdr:colOff>114300</xdr:colOff>
      <xdr:row>76</xdr:row>
      <xdr:rowOff>41892</xdr:rowOff>
    </xdr:to>
    <xdr:sp macro="" textlink="">
      <xdr:nvSpPr>
        <xdr:cNvPr id="177" name="フローチャート: 判断 176">
          <a:extLst>
            <a:ext uri="{FF2B5EF4-FFF2-40B4-BE49-F238E27FC236}">
              <a16:creationId xmlns="" xmlns:a16="http://schemas.microsoft.com/office/drawing/2014/main" id="{00000000-0008-0000-0700-0000B1000000}"/>
            </a:ext>
          </a:extLst>
        </xdr:cNvPr>
        <xdr:cNvSpPr/>
      </xdr:nvSpPr>
      <xdr:spPr>
        <a:xfrm>
          <a:off x="4584700" y="129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120306</xdr:rowOff>
    </xdr:from>
    <xdr:to>
      <xdr:col>19</xdr:col>
      <xdr:colOff>177800</xdr:colOff>
      <xdr:row>75</xdr:row>
      <xdr:rowOff>49998</xdr:rowOff>
    </xdr:to>
    <xdr:cxnSp macro="">
      <xdr:nvCxnSpPr>
        <xdr:cNvPr id="178" name="直線コネクタ 177">
          <a:extLst>
            <a:ext uri="{FF2B5EF4-FFF2-40B4-BE49-F238E27FC236}">
              <a16:creationId xmlns="" xmlns:a16="http://schemas.microsoft.com/office/drawing/2014/main" id="{00000000-0008-0000-0700-0000B2000000}"/>
            </a:ext>
          </a:extLst>
        </xdr:cNvPr>
        <xdr:cNvCxnSpPr/>
      </xdr:nvCxnSpPr>
      <xdr:spPr>
        <a:xfrm>
          <a:off x="2908300" y="12807606"/>
          <a:ext cx="889000" cy="10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32334</xdr:rowOff>
    </xdr:from>
    <xdr:to>
      <xdr:col>20</xdr:col>
      <xdr:colOff>38100</xdr:colOff>
      <xdr:row>76</xdr:row>
      <xdr:rowOff>133934</xdr:rowOff>
    </xdr:to>
    <xdr:sp macro="" textlink="">
      <xdr:nvSpPr>
        <xdr:cNvPr id="179" name="フローチャート: 判断 178">
          <a:extLst>
            <a:ext uri="{FF2B5EF4-FFF2-40B4-BE49-F238E27FC236}">
              <a16:creationId xmlns="" xmlns:a16="http://schemas.microsoft.com/office/drawing/2014/main" id="{00000000-0008-0000-0700-0000B3000000}"/>
            </a:ext>
          </a:extLst>
        </xdr:cNvPr>
        <xdr:cNvSpPr/>
      </xdr:nvSpPr>
      <xdr:spPr>
        <a:xfrm>
          <a:off x="3746500" y="1306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125061</xdr:rowOff>
    </xdr:from>
    <xdr:ext cx="599010" cy="259045"/>
    <xdr:sp macro="" textlink="">
      <xdr:nvSpPr>
        <xdr:cNvPr id="180" name="テキスト ボックス 179">
          <a:extLst>
            <a:ext uri="{FF2B5EF4-FFF2-40B4-BE49-F238E27FC236}">
              <a16:creationId xmlns="" xmlns:a16="http://schemas.microsoft.com/office/drawing/2014/main" id="{00000000-0008-0000-0700-0000B4000000}"/>
            </a:ext>
          </a:extLst>
        </xdr:cNvPr>
        <xdr:cNvSpPr txBox="1"/>
      </xdr:nvSpPr>
      <xdr:spPr>
        <a:xfrm>
          <a:off x="3497795" y="1315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120306</xdr:rowOff>
    </xdr:from>
    <xdr:to>
      <xdr:col>15</xdr:col>
      <xdr:colOff>50800</xdr:colOff>
      <xdr:row>76</xdr:row>
      <xdr:rowOff>24760</xdr:rowOff>
    </xdr:to>
    <xdr:cxnSp macro="">
      <xdr:nvCxnSpPr>
        <xdr:cNvPr id="181" name="直線コネクタ 180">
          <a:extLst>
            <a:ext uri="{FF2B5EF4-FFF2-40B4-BE49-F238E27FC236}">
              <a16:creationId xmlns="" xmlns:a16="http://schemas.microsoft.com/office/drawing/2014/main" id="{00000000-0008-0000-0700-0000B5000000}"/>
            </a:ext>
          </a:extLst>
        </xdr:cNvPr>
        <xdr:cNvCxnSpPr/>
      </xdr:nvCxnSpPr>
      <xdr:spPr>
        <a:xfrm flipV="1">
          <a:off x="2019300" y="12807606"/>
          <a:ext cx="889000" cy="2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142018</xdr:rowOff>
    </xdr:from>
    <xdr:to>
      <xdr:col>15</xdr:col>
      <xdr:colOff>101600</xdr:colOff>
      <xdr:row>76</xdr:row>
      <xdr:rowOff>72168</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2857500" y="130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63295</xdr:rowOff>
    </xdr:from>
    <xdr:ext cx="599010" cy="259045"/>
    <xdr:sp macro="" textlink="">
      <xdr:nvSpPr>
        <xdr:cNvPr id="183" name="テキスト ボックス 182">
          <a:extLst>
            <a:ext uri="{FF2B5EF4-FFF2-40B4-BE49-F238E27FC236}">
              <a16:creationId xmlns="" xmlns:a16="http://schemas.microsoft.com/office/drawing/2014/main" id="{00000000-0008-0000-0700-0000B7000000}"/>
            </a:ext>
          </a:extLst>
        </xdr:cNvPr>
        <xdr:cNvSpPr txBox="1"/>
      </xdr:nvSpPr>
      <xdr:spPr>
        <a:xfrm>
          <a:off x="2608795" y="1309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24760</xdr:rowOff>
    </xdr:from>
    <xdr:to>
      <xdr:col>10</xdr:col>
      <xdr:colOff>114300</xdr:colOff>
      <xdr:row>76</xdr:row>
      <xdr:rowOff>59617</xdr:rowOff>
    </xdr:to>
    <xdr:cxnSp macro="">
      <xdr:nvCxnSpPr>
        <xdr:cNvPr id="184" name="直線コネクタ 183">
          <a:extLst>
            <a:ext uri="{FF2B5EF4-FFF2-40B4-BE49-F238E27FC236}">
              <a16:creationId xmlns="" xmlns:a16="http://schemas.microsoft.com/office/drawing/2014/main" id="{00000000-0008-0000-0700-0000B8000000}"/>
            </a:ext>
          </a:extLst>
        </xdr:cNvPr>
        <xdr:cNvCxnSpPr/>
      </xdr:nvCxnSpPr>
      <xdr:spPr>
        <a:xfrm flipV="1">
          <a:off x="1130300" y="13054960"/>
          <a:ext cx="889000" cy="3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33176</xdr:rowOff>
    </xdr:from>
    <xdr:to>
      <xdr:col>10</xdr:col>
      <xdr:colOff>165100</xdr:colOff>
      <xdr:row>77</xdr:row>
      <xdr:rowOff>134776</xdr:rowOff>
    </xdr:to>
    <xdr:sp macro="" textlink="">
      <xdr:nvSpPr>
        <xdr:cNvPr id="185" name="フローチャート: 判断 184">
          <a:extLst>
            <a:ext uri="{FF2B5EF4-FFF2-40B4-BE49-F238E27FC236}">
              <a16:creationId xmlns="" xmlns:a16="http://schemas.microsoft.com/office/drawing/2014/main" id="{00000000-0008-0000-0700-0000B9000000}"/>
            </a:ext>
          </a:extLst>
        </xdr:cNvPr>
        <xdr:cNvSpPr/>
      </xdr:nvSpPr>
      <xdr:spPr>
        <a:xfrm>
          <a:off x="1968500" y="132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125903</xdr:rowOff>
    </xdr:from>
    <xdr:ext cx="599010" cy="259045"/>
    <xdr:sp macro="" textlink="">
      <xdr:nvSpPr>
        <xdr:cNvPr id="186" name="テキスト ボックス 185">
          <a:extLst>
            <a:ext uri="{FF2B5EF4-FFF2-40B4-BE49-F238E27FC236}">
              <a16:creationId xmlns="" xmlns:a16="http://schemas.microsoft.com/office/drawing/2014/main" id="{00000000-0008-0000-0700-0000BA000000}"/>
            </a:ext>
          </a:extLst>
        </xdr:cNvPr>
        <xdr:cNvSpPr txBox="1"/>
      </xdr:nvSpPr>
      <xdr:spPr>
        <a:xfrm>
          <a:off x="1719795" y="1332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90171</xdr:rowOff>
    </xdr:from>
    <xdr:to>
      <xdr:col>6</xdr:col>
      <xdr:colOff>38100</xdr:colOff>
      <xdr:row>78</xdr:row>
      <xdr:rowOff>20321</xdr:rowOff>
    </xdr:to>
    <xdr:sp macro="" textlink="">
      <xdr:nvSpPr>
        <xdr:cNvPr id="187" name="フローチャート: 判断 186">
          <a:extLst>
            <a:ext uri="{FF2B5EF4-FFF2-40B4-BE49-F238E27FC236}">
              <a16:creationId xmlns="" xmlns:a16="http://schemas.microsoft.com/office/drawing/2014/main" id="{00000000-0008-0000-0700-0000BB000000}"/>
            </a:ext>
          </a:extLst>
        </xdr:cNvPr>
        <xdr:cNvSpPr/>
      </xdr:nvSpPr>
      <xdr:spPr>
        <a:xfrm>
          <a:off x="1079500" y="1329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11448</xdr:rowOff>
    </xdr:from>
    <xdr:ext cx="59901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830795" y="1338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20110</xdr:rowOff>
    </xdr:from>
    <xdr:to>
      <xdr:col>24</xdr:col>
      <xdr:colOff>114300</xdr:colOff>
      <xdr:row>74</xdr:row>
      <xdr:rowOff>121710</xdr:rowOff>
    </xdr:to>
    <xdr:sp macro="" textlink="">
      <xdr:nvSpPr>
        <xdr:cNvPr id="194" name="楕円 193">
          <a:extLst>
            <a:ext uri="{FF2B5EF4-FFF2-40B4-BE49-F238E27FC236}">
              <a16:creationId xmlns="" xmlns:a16="http://schemas.microsoft.com/office/drawing/2014/main" id="{00000000-0008-0000-0700-0000C2000000}"/>
            </a:ext>
          </a:extLst>
        </xdr:cNvPr>
        <xdr:cNvSpPr/>
      </xdr:nvSpPr>
      <xdr:spPr>
        <a:xfrm>
          <a:off x="4584700" y="1270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42987</xdr:rowOff>
    </xdr:from>
    <xdr:ext cx="599010" cy="259045"/>
    <xdr:sp macro="" textlink="">
      <xdr:nvSpPr>
        <xdr:cNvPr id="195" name="民生費該当値テキスト">
          <a:extLst>
            <a:ext uri="{FF2B5EF4-FFF2-40B4-BE49-F238E27FC236}">
              <a16:creationId xmlns="" xmlns:a16="http://schemas.microsoft.com/office/drawing/2014/main" id="{00000000-0008-0000-0700-0000C3000000}"/>
            </a:ext>
          </a:extLst>
        </xdr:cNvPr>
        <xdr:cNvSpPr txBox="1"/>
      </xdr:nvSpPr>
      <xdr:spPr>
        <a:xfrm>
          <a:off x="4686300" y="1255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170648</xdr:rowOff>
    </xdr:from>
    <xdr:to>
      <xdr:col>20</xdr:col>
      <xdr:colOff>38100</xdr:colOff>
      <xdr:row>75</xdr:row>
      <xdr:rowOff>100798</xdr:rowOff>
    </xdr:to>
    <xdr:sp macro="" textlink="">
      <xdr:nvSpPr>
        <xdr:cNvPr id="196" name="楕円 195">
          <a:extLst>
            <a:ext uri="{FF2B5EF4-FFF2-40B4-BE49-F238E27FC236}">
              <a16:creationId xmlns="" xmlns:a16="http://schemas.microsoft.com/office/drawing/2014/main" id="{00000000-0008-0000-0700-0000C4000000}"/>
            </a:ext>
          </a:extLst>
        </xdr:cNvPr>
        <xdr:cNvSpPr/>
      </xdr:nvSpPr>
      <xdr:spPr>
        <a:xfrm>
          <a:off x="3746500" y="1285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117325</xdr:rowOff>
    </xdr:from>
    <xdr:ext cx="599010" cy="259045"/>
    <xdr:sp macro="" textlink="">
      <xdr:nvSpPr>
        <xdr:cNvPr id="197" name="テキスト ボックス 196">
          <a:extLst>
            <a:ext uri="{FF2B5EF4-FFF2-40B4-BE49-F238E27FC236}">
              <a16:creationId xmlns="" xmlns:a16="http://schemas.microsoft.com/office/drawing/2014/main" id="{00000000-0008-0000-0700-0000C5000000}"/>
            </a:ext>
          </a:extLst>
        </xdr:cNvPr>
        <xdr:cNvSpPr txBox="1"/>
      </xdr:nvSpPr>
      <xdr:spPr>
        <a:xfrm>
          <a:off x="3497795" y="1263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69506</xdr:rowOff>
    </xdr:from>
    <xdr:to>
      <xdr:col>15</xdr:col>
      <xdr:colOff>101600</xdr:colOff>
      <xdr:row>74</xdr:row>
      <xdr:rowOff>171106</xdr:rowOff>
    </xdr:to>
    <xdr:sp macro="" textlink="">
      <xdr:nvSpPr>
        <xdr:cNvPr id="198" name="楕円 197">
          <a:extLst>
            <a:ext uri="{FF2B5EF4-FFF2-40B4-BE49-F238E27FC236}">
              <a16:creationId xmlns="" xmlns:a16="http://schemas.microsoft.com/office/drawing/2014/main" id="{00000000-0008-0000-0700-0000C6000000}"/>
            </a:ext>
          </a:extLst>
        </xdr:cNvPr>
        <xdr:cNvSpPr/>
      </xdr:nvSpPr>
      <xdr:spPr>
        <a:xfrm>
          <a:off x="2857500" y="127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16183</xdr:rowOff>
    </xdr:from>
    <xdr:ext cx="599010" cy="259045"/>
    <xdr:sp macro="" textlink="">
      <xdr:nvSpPr>
        <xdr:cNvPr id="199" name="テキスト ボックス 198">
          <a:extLst>
            <a:ext uri="{FF2B5EF4-FFF2-40B4-BE49-F238E27FC236}">
              <a16:creationId xmlns="" xmlns:a16="http://schemas.microsoft.com/office/drawing/2014/main" id="{00000000-0008-0000-0700-0000C7000000}"/>
            </a:ext>
          </a:extLst>
        </xdr:cNvPr>
        <xdr:cNvSpPr txBox="1"/>
      </xdr:nvSpPr>
      <xdr:spPr>
        <a:xfrm>
          <a:off x="2608795" y="1253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145410</xdr:rowOff>
    </xdr:from>
    <xdr:to>
      <xdr:col>10</xdr:col>
      <xdr:colOff>165100</xdr:colOff>
      <xdr:row>76</xdr:row>
      <xdr:rowOff>75560</xdr:rowOff>
    </xdr:to>
    <xdr:sp macro="" textlink="">
      <xdr:nvSpPr>
        <xdr:cNvPr id="200" name="楕円 199">
          <a:extLst>
            <a:ext uri="{FF2B5EF4-FFF2-40B4-BE49-F238E27FC236}">
              <a16:creationId xmlns="" xmlns:a16="http://schemas.microsoft.com/office/drawing/2014/main" id="{00000000-0008-0000-0700-0000C8000000}"/>
            </a:ext>
          </a:extLst>
        </xdr:cNvPr>
        <xdr:cNvSpPr/>
      </xdr:nvSpPr>
      <xdr:spPr>
        <a:xfrm>
          <a:off x="1968500" y="130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92087</xdr:rowOff>
    </xdr:from>
    <xdr:ext cx="599010" cy="259045"/>
    <xdr:sp macro="" textlink="">
      <xdr:nvSpPr>
        <xdr:cNvPr id="201" name="テキスト ボックス 200">
          <a:extLst>
            <a:ext uri="{FF2B5EF4-FFF2-40B4-BE49-F238E27FC236}">
              <a16:creationId xmlns="" xmlns:a16="http://schemas.microsoft.com/office/drawing/2014/main" id="{00000000-0008-0000-0700-0000C9000000}"/>
            </a:ext>
          </a:extLst>
        </xdr:cNvPr>
        <xdr:cNvSpPr txBox="1"/>
      </xdr:nvSpPr>
      <xdr:spPr>
        <a:xfrm>
          <a:off x="1719795" y="1277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8817</xdr:rowOff>
    </xdr:from>
    <xdr:to>
      <xdr:col>6</xdr:col>
      <xdr:colOff>38100</xdr:colOff>
      <xdr:row>76</xdr:row>
      <xdr:rowOff>110417</xdr:rowOff>
    </xdr:to>
    <xdr:sp macro="" textlink="">
      <xdr:nvSpPr>
        <xdr:cNvPr id="202" name="楕円 201">
          <a:extLst>
            <a:ext uri="{FF2B5EF4-FFF2-40B4-BE49-F238E27FC236}">
              <a16:creationId xmlns="" xmlns:a16="http://schemas.microsoft.com/office/drawing/2014/main" id="{00000000-0008-0000-0700-0000CA000000}"/>
            </a:ext>
          </a:extLst>
        </xdr:cNvPr>
        <xdr:cNvSpPr/>
      </xdr:nvSpPr>
      <xdr:spPr>
        <a:xfrm>
          <a:off x="1079500" y="1303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126944</xdr:rowOff>
    </xdr:from>
    <xdr:ext cx="599010" cy="259045"/>
    <xdr:sp macro="" textlink="">
      <xdr:nvSpPr>
        <xdr:cNvPr id="203" name="テキスト ボックス 202">
          <a:extLst>
            <a:ext uri="{FF2B5EF4-FFF2-40B4-BE49-F238E27FC236}">
              <a16:creationId xmlns="" xmlns:a16="http://schemas.microsoft.com/office/drawing/2014/main" id="{00000000-0008-0000-0700-0000CB000000}"/>
            </a:ext>
          </a:extLst>
        </xdr:cNvPr>
        <xdr:cNvSpPr txBox="1"/>
      </xdr:nvSpPr>
      <xdr:spPr>
        <a:xfrm>
          <a:off x="830795" y="1281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85694</xdr:rowOff>
    </xdr:from>
    <xdr:to>
      <xdr:col>24</xdr:col>
      <xdr:colOff>62865</xdr:colOff>
      <xdr:row>98</xdr:row>
      <xdr:rowOff>55918</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flipV="1">
          <a:off x="4633595" y="15687644"/>
          <a:ext cx="1270" cy="1170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59745</xdr:rowOff>
    </xdr:from>
    <xdr:ext cx="534377" cy="259045"/>
    <xdr:sp macro="" textlink="">
      <xdr:nvSpPr>
        <xdr:cNvPr id="229" name="衛生費最小値テキスト">
          <a:extLst>
            <a:ext uri="{FF2B5EF4-FFF2-40B4-BE49-F238E27FC236}">
              <a16:creationId xmlns="" xmlns:a16="http://schemas.microsoft.com/office/drawing/2014/main" id="{00000000-0008-0000-0700-0000E5000000}"/>
            </a:ext>
          </a:extLst>
        </xdr:cNvPr>
        <xdr:cNvSpPr txBox="1"/>
      </xdr:nvSpPr>
      <xdr:spPr>
        <a:xfrm>
          <a:off x="4686300" y="168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55918</xdr:rowOff>
    </xdr:from>
    <xdr:to>
      <xdr:col>24</xdr:col>
      <xdr:colOff>152400</xdr:colOff>
      <xdr:row>98</xdr:row>
      <xdr:rowOff>55918</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a:off x="4546600" y="1685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32371</xdr:rowOff>
    </xdr:from>
    <xdr:ext cx="534377" cy="259045"/>
    <xdr:sp macro="" textlink="">
      <xdr:nvSpPr>
        <xdr:cNvPr id="231" name="衛生費最大値テキスト">
          <a:extLst>
            <a:ext uri="{FF2B5EF4-FFF2-40B4-BE49-F238E27FC236}">
              <a16:creationId xmlns="" xmlns:a16="http://schemas.microsoft.com/office/drawing/2014/main" id="{00000000-0008-0000-0700-0000E7000000}"/>
            </a:ext>
          </a:extLst>
        </xdr:cNvPr>
        <xdr:cNvSpPr txBox="1"/>
      </xdr:nvSpPr>
      <xdr:spPr>
        <a:xfrm>
          <a:off x="4686300" y="1546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85694</xdr:rowOff>
    </xdr:from>
    <xdr:to>
      <xdr:col>24</xdr:col>
      <xdr:colOff>152400</xdr:colOff>
      <xdr:row>91</xdr:row>
      <xdr:rowOff>85694</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568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36221</xdr:rowOff>
    </xdr:from>
    <xdr:to>
      <xdr:col>24</xdr:col>
      <xdr:colOff>63500</xdr:colOff>
      <xdr:row>97</xdr:row>
      <xdr:rowOff>107181</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a:off x="3797300" y="16666871"/>
          <a:ext cx="838200" cy="7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114825</xdr:rowOff>
    </xdr:from>
    <xdr:ext cx="534377" cy="259045"/>
    <xdr:sp macro="" textlink="">
      <xdr:nvSpPr>
        <xdr:cNvPr id="234" name="衛生費平均値テキスト">
          <a:extLst>
            <a:ext uri="{FF2B5EF4-FFF2-40B4-BE49-F238E27FC236}">
              <a16:creationId xmlns="" xmlns:a16="http://schemas.microsoft.com/office/drawing/2014/main" id="{00000000-0008-0000-0700-0000EA000000}"/>
            </a:ext>
          </a:extLst>
        </xdr:cNvPr>
        <xdr:cNvSpPr txBox="1"/>
      </xdr:nvSpPr>
      <xdr:spPr>
        <a:xfrm>
          <a:off x="4686300" y="16402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91948</xdr:rowOff>
    </xdr:from>
    <xdr:to>
      <xdr:col>24</xdr:col>
      <xdr:colOff>114300</xdr:colOff>
      <xdr:row>97</xdr:row>
      <xdr:rowOff>22098</xdr:rowOff>
    </xdr:to>
    <xdr:sp macro="" textlink="">
      <xdr:nvSpPr>
        <xdr:cNvPr id="235" name="フローチャート: 判断 234">
          <a:extLst>
            <a:ext uri="{FF2B5EF4-FFF2-40B4-BE49-F238E27FC236}">
              <a16:creationId xmlns="" xmlns:a16="http://schemas.microsoft.com/office/drawing/2014/main" id="{00000000-0008-0000-0700-0000EB000000}"/>
            </a:ext>
          </a:extLst>
        </xdr:cNvPr>
        <xdr:cNvSpPr/>
      </xdr:nvSpPr>
      <xdr:spPr>
        <a:xfrm>
          <a:off x="4584700" y="16551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36221</xdr:rowOff>
    </xdr:from>
    <xdr:to>
      <xdr:col>19</xdr:col>
      <xdr:colOff>177800</xdr:colOff>
      <xdr:row>97</xdr:row>
      <xdr:rowOff>110249</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flipV="1">
          <a:off x="2908300" y="16666871"/>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133192</xdr:rowOff>
    </xdr:from>
    <xdr:to>
      <xdr:col>20</xdr:col>
      <xdr:colOff>38100</xdr:colOff>
      <xdr:row>96</xdr:row>
      <xdr:rowOff>63342</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3746500" y="164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79869</xdr:rowOff>
    </xdr:from>
    <xdr:ext cx="534377" cy="259045"/>
    <xdr:sp macro="" textlink="">
      <xdr:nvSpPr>
        <xdr:cNvPr id="238" name="テキスト ボックス 237">
          <a:extLst>
            <a:ext uri="{FF2B5EF4-FFF2-40B4-BE49-F238E27FC236}">
              <a16:creationId xmlns="" xmlns:a16="http://schemas.microsoft.com/office/drawing/2014/main" id="{00000000-0008-0000-0700-0000EE000000}"/>
            </a:ext>
          </a:extLst>
        </xdr:cNvPr>
        <xdr:cNvSpPr txBox="1"/>
      </xdr:nvSpPr>
      <xdr:spPr>
        <a:xfrm>
          <a:off x="3530111" y="161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110249</xdr:rowOff>
    </xdr:from>
    <xdr:to>
      <xdr:col>15</xdr:col>
      <xdr:colOff>50800</xdr:colOff>
      <xdr:row>98</xdr:row>
      <xdr:rowOff>112021</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flipV="1">
          <a:off x="2019300" y="16740899"/>
          <a:ext cx="889000" cy="17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xdr:rowOff>
    </xdr:from>
    <xdr:to>
      <xdr:col>15</xdr:col>
      <xdr:colOff>101600</xdr:colOff>
      <xdr:row>96</xdr:row>
      <xdr:rowOff>102622</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2857500" y="1646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119149</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2641111" y="1623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90608</xdr:rowOff>
    </xdr:from>
    <xdr:to>
      <xdr:col>10</xdr:col>
      <xdr:colOff>114300</xdr:colOff>
      <xdr:row>98</xdr:row>
      <xdr:rowOff>112021</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a:off x="1130300" y="16892708"/>
          <a:ext cx="889000" cy="2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38379</xdr:rowOff>
    </xdr:from>
    <xdr:to>
      <xdr:col>10</xdr:col>
      <xdr:colOff>165100</xdr:colOff>
      <xdr:row>97</xdr:row>
      <xdr:rowOff>139979</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1968500" y="1666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156506</xdr:rowOff>
    </xdr:from>
    <xdr:ext cx="534377"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1752111" y="1644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51657</xdr:rowOff>
    </xdr:from>
    <xdr:to>
      <xdr:col>6</xdr:col>
      <xdr:colOff>38100</xdr:colOff>
      <xdr:row>97</xdr:row>
      <xdr:rowOff>153257</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079500" y="166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169784</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863111" y="1645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56381</xdr:rowOff>
    </xdr:from>
    <xdr:to>
      <xdr:col>24</xdr:col>
      <xdr:colOff>114300</xdr:colOff>
      <xdr:row>97</xdr:row>
      <xdr:rowOff>157981</xdr:rowOff>
    </xdr:to>
    <xdr:sp macro="" textlink="">
      <xdr:nvSpPr>
        <xdr:cNvPr id="252" name="楕円 251">
          <a:extLst>
            <a:ext uri="{FF2B5EF4-FFF2-40B4-BE49-F238E27FC236}">
              <a16:creationId xmlns="" xmlns:a16="http://schemas.microsoft.com/office/drawing/2014/main" id="{00000000-0008-0000-0700-0000FC000000}"/>
            </a:ext>
          </a:extLst>
        </xdr:cNvPr>
        <xdr:cNvSpPr/>
      </xdr:nvSpPr>
      <xdr:spPr>
        <a:xfrm>
          <a:off x="4584700" y="1668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142758</xdr:rowOff>
    </xdr:from>
    <xdr:ext cx="534377" cy="259045"/>
    <xdr:sp macro="" textlink="">
      <xdr:nvSpPr>
        <xdr:cNvPr id="253" name="衛生費該当値テキスト">
          <a:extLst>
            <a:ext uri="{FF2B5EF4-FFF2-40B4-BE49-F238E27FC236}">
              <a16:creationId xmlns="" xmlns:a16="http://schemas.microsoft.com/office/drawing/2014/main" id="{00000000-0008-0000-0700-0000FD000000}"/>
            </a:ext>
          </a:extLst>
        </xdr:cNvPr>
        <xdr:cNvSpPr txBox="1"/>
      </xdr:nvSpPr>
      <xdr:spPr>
        <a:xfrm>
          <a:off x="4686300" y="1660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156871</xdr:rowOff>
    </xdr:from>
    <xdr:to>
      <xdr:col>20</xdr:col>
      <xdr:colOff>38100</xdr:colOff>
      <xdr:row>97</xdr:row>
      <xdr:rowOff>87021</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3746500" y="1661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78148</xdr:rowOff>
    </xdr:from>
    <xdr:ext cx="534377" cy="259045"/>
    <xdr:sp macro="" textlink="">
      <xdr:nvSpPr>
        <xdr:cNvPr id="255" name="テキスト ボックス 254">
          <a:extLst>
            <a:ext uri="{FF2B5EF4-FFF2-40B4-BE49-F238E27FC236}">
              <a16:creationId xmlns="" xmlns:a16="http://schemas.microsoft.com/office/drawing/2014/main" id="{00000000-0008-0000-0700-0000FF000000}"/>
            </a:ext>
          </a:extLst>
        </xdr:cNvPr>
        <xdr:cNvSpPr txBox="1"/>
      </xdr:nvSpPr>
      <xdr:spPr>
        <a:xfrm>
          <a:off x="3530111" y="1670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59449</xdr:rowOff>
    </xdr:from>
    <xdr:to>
      <xdr:col>15</xdr:col>
      <xdr:colOff>101600</xdr:colOff>
      <xdr:row>97</xdr:row>
      <xdr:rowOff>161049</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2857500" y="1669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152176</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2641111" y="1678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61221</xdr:rowOff>
    </xdr:from>
    <xdr:to>
      <xdr:col>10</xdr:col>
      <xdr:colOff>165100</xdr:colOff>
      <xdr:row>98</xdr:row>
      <xdr:rowOff>162821</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1968500" y="1686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153948</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1752111" y="1695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39808</xdr:rowOff>
    </xdr:from>
    <xdr:to>
      <xdr:col>6</xdr:col>
      <xdr:colOff>38100</xdr:colOff>
      <xdr:row>98</xdr:row>
      <xdr:rowOff>141408</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079500" y="168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132535</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863111" y="1693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88265</xdr:rowOff>
    </xdr:from>
    <xdr:to>
      <xdr:col>54</xdr:col>
      <xdr:colOff>189865</xdr:colOff>
      <xdr:row>39</xdr:row>
      <xdr:rowOff>44450</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flipV="1">
          <a:off x="10475595" y="5403215"/>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34942</xdr:rowOff>
    </xdr:from>
    <xdr:ext cx="469744" cy="259045"/>
    <xdr:sp macro="" textlink="">
      <xdr:nvSpPr>
        <xdr:cNvPr id="288" name="労働費最大値テキスト">
          <a:extLst>
            <a:ext uri="{FF2B5EF4-FFF2-40B4-BE49-F238E27FC236}">
              <a16:creationId xmlns="" xmlns:a16="http://schemas.microsoft.com/office/drawing/2014/main" id="{00000000-0008-0000-0700-000020010000}"/>
            </a:ext>
          </a:extLst>
        </xdr:cNvPr>
        <xdr:cNvSpPr txBox="1"/>
      </xdr:nvSpPr>
      <xdr:spPr>
        <a:xfrm>
          <a:off x="10528300" y="5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88265</xdr:rowOff>
    </xdr:from>
    <xdr:to>
      <xdr:col>55</xdr:col>
      <xdr:colOff>88900</xdr:colOff>
      <xdr:row>31</xdr:row>
      <xdr:rowOff>88265</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540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92837</xdr:rowOff>
    </xdr:from>
    <xdr:to>
      <xdr:col>55</xdr:col>
      <xdr:colOff>0</xdr:colOff>
      <xdr:row>38</xdr:row>
      <xdr:rowOff>117221</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9639300" y="6607937"/>
          <a:ext cx="8382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101490</xdr:rowOff>
    </xdr:from>
    <xdr:ext cx="378565" cy="259045"/>
    <xdr:sp macro="" textlink="">
      <xdr:nvSpPr>
        <xdr:cNvPr id="291" name="労働費平均値テキスト">
          <a:extLst>
            <a:ext uri="{FF2B5EF4-FFF2-40B4-BE49-F238E27FC236}">
              <a16:creationId xmlns="" xmlns:a16="http://schemas.microsoft.com/office/drawing/2014/main" id="{00000000-0008-0000-0700-000023010000}"/>
            </a:ext>
          </a:extLst>
        </xdr:cNvPr>
        <xdr:cNvSpPr txBox="1"/>
      </xdr:nvSpPr>
      <xdr:spPr>
        <a:xfrm>
          <a:off x="10528300" y="62736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78613</xdr:rowOff>
    </xdr:from>
    <xdr:to>
      <xdr:col>55</xdr:col>
      <xdr:colOff>50800</xdr:colOff>
      <xdr:row>38</xdr:row>
      <xdr:rowOff>8763</xdr:rowOff>
    </xdr:to>
    <xdr:sp macro="" textlink="">
      <xdr:nvSpPr>
        <xdr:cNvPr id="292" name="フローチャート: 判断 291">
          <a:extLst>
            <a:ext uri="{FF2B5EF4-FFF2-40B4-BE49-F238E27FC236}">
              <a16:creationId xmlns="" xmlns:a16="http://schemas.microsoft.com/office/drawing/2014/main" id="{00000000-0008-0000-0700-000024010000}"/>
            </a:ext>
          </a:extLst>
        </xdr:cNvPr>
        <xdr:cNvSpPr/>
      </xdr:nvSpPr>
      <xdr:spPr>
        <a:xfrm>
          <a:off x="104267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117221</xdr:rowOff>
    </xdr:from>
    <xdr:to>
      <xdr:col>50</xdr:col>
      <xdr:colOff>114300</xdr:colOff>
      <xdr:row>38</xdr:row>
      <xdr:rowOff>120650</xdr:rowOff>
    </xdr:to>
    <xdr:cxnSp macro="">
      <xdr:nvCxnSpPr>
        <xdr:cNvPr id="293" name="直線コネクタ 292">
          <a:extLst>
            <a:ext uri="{FF2B5EF4-FFF2-40B4-BE49-F238E27FC236}">
              <a16:creationId xmlns="" xmlns:a16="http://schemas.microsoft.com/office/drawing/2014/main" id="{00000000-0008-0000-0700-000025010000}"/>
            </a:ext>
          </a:extLst>
        </xdr:cNvPr>
        <xdr:cNvCxnSpPr/>
      </xdr:nvCxnSpPr>
      <xdr:spPr>
        <a:xfrm flipV="1">
          <a:off x="8750300" y="663232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72517</xdr:rowOff>
    </xdr:from>
    <xdr:to>
      <xdr:col>50</xdr:col>
      <xdr:colOff>165100</xdr:colOff>
      <xdr:row>38</xdr:row>
      <xdr:rowOff>2667</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95885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19194</xdr:rowOff>
    </xdr:from>
    <xdr:ext cx="378565" cy="259045"/>
    <xdr:sp macro="" textlink="">
      <xdr:nvSpPr>
        <xdr:cNvPr id="295" name="テキスト ボックス 294">
          <a:extLst>
            <a:ext uri="{FF2B5EF4-FFF2-40B4-BE49-F238E27FC236}">
              <a16:creationId xmlns="" xmlns:a16="http://schemas.microsoft.com/office/drawing/2014/main" id="{00000000-0008-0000-0700-000027010000}"/>
            </a:ext>
          </a:extLst>
        </xdr:cNvPr>
        <xdr:cNvSpPr txBox="1"/>
      </xdr:nvSpPr>
      <xdr:spPr>
        <a:xfrm>
          <a:off x="9450017" y="619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119507</xdr:rowOff>
    </xdr:from>
    <xdr:to>
      <xdr:col>45</xdr:col>
      <xdr:colOff>177800</xdr:colOff>
      <xdr:row>38</xdr:row>
      <xdr:rowOff>120650</xdr:rowOff>
    </xdr:to>
    <xdr:cxnSp macro="">
      <xdr:nvCxnSpPr>
        <xdr:cNvPr id="296" name="直線コネクタ 295">
          <a:extLst>
            <a:ext uri="{FF2B5EF4-FFF2-40B4-BE49-F238E27FC236}">
              <a16:creationId xmlns="" xmlns:a16="http://schemas.microsoft.com/office/drawing/2014/main" id="{00000000-0008-0000-0700-000028010000}"/>
            </a:ext>
          </a:extLst>
        </xdr:cNvPr>
        <xdr:cNvCxnSpPr/>
      </xdr:nvCxnSpPr>
      <xdr:spPr>
        <a:xfrm>
          <a:off x="7861300" y="663460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298" name="テキスト ボックス 297">
          <a:extLst>
            <a:ext uri="{FF2B5EF4-FFF2-40B4-BE49-F238E27FC236}">
              <a16:creationId xmlns="" xmlns:a16="http://schemas.microsoft.com/office/drawing/2014/main" id="{00000000-0008-0000-0700-00002A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107696</xdr:rowOff>
    </xdr:from>
    <xdr:to>
      <xdr:col>41</xdr:col>
      <xdr:colOff>50800</xdr:colOff>
      <xdr:row>38</xdr:row>
      <xdr:rowOff>119507</xdr:rowOff>
    </xdr:to>
    <xdr:cxnSp macro="">
      <xdr:nvCxnSpPr>
        <xdr:cNvPr id="299" name="直線コネクタ 298">
          <a:extLst>
            <a:ext uri="{FF2B5EF4-FFF2-40B4-BE49-F238E27FC236}">
              <a16:creationId xmlns="" xmlns:a16="http://schemas.microsoft.com/office/drawing/2014/main" id="{00000000-0008-0000-0700-00002B010000}"/>
            </a:ext>
          </a:extLst>
        </xdr:cNvPr>
        <xdr:cNvCxnSpPr/>
      </xdr:nvCxnSpPr>
      <xdr:spPr>
        <a:xfrm>
          <a:off x="6972300" y="6622796"/>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57277</xdr:rowOff>
    </xdr:from>
    <xdr:to>
      <xdr:col>41</xdr:col>
      <xdr:colOff>101600</xdr:colOff>
      <xdr:row>37</xdr:row>
      <xdr:rowOff>158877</xdr:rowOff>
    </xdr:to>
    <xdr:sp macro="" textlink="">
      <xdr:nvSpPr>
        <xdr:cNvPr id="300" name="フローチャート: 判断 299">
          <a:extLst>
            <a:ext uri="{FF2B5EF4-FFF2-40B4-BE49-F238E27FC236}">
              <a16:creationId xmlns="" xmlns:a16="http://schemas.microsoft.com/office/drawing/2014/main" id="{00000000-0008-0000-0700-00002C010000}"/>
            </a:ext>
          </a:extLst>
        </xdr:cNvPr>
        <xdr:cNvSpPr/>
      </xdr:nvSpPr>
      <xdr:spPr>
        <a:xfrm>
          <a:off x="7810500" y="640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3954</xdr:rowOff>
    </xdr:from>
    <xdr:ext cx="378565" cy="259045"/>
    <xdr:sp macro="" textlink="">
      <xdr:nvSpPr>
        <xdr:cNvPr id="301" name="テキスト ボックス 300">
          <a:extLst>
            <a:ext uri="{FF2B5EF4-FFF2-40B4-BE49-F238E27FC236}">
              <a16:creationId xmlns="" xmlns:a16="http://schemas.microsoft.com/office/drawing/2014/main" id="{00000000-0008-0000-0700-00002D010000}"/>
            </a:ext>
          </a:extLst>
        </xdr:cNvPr>
        <xdr:cNvSpPr txBox="1"/>
      </xdr:nvSpPr>
      <xdr:spPr>
        <a:xfrm>
          <a:off x="7672017" y="6176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69088</xdr:rowOff>
    </xdr:from>
    <xdr:to>
      <xdr:col>36</xdr:col>
      <xdr:colOff>165100</xdr:colOff>
      <xdr:row>37</xdr:row>
      <xdr:rowOff>170688</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6921500" y="641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15765</xdr:rowOff>
    </xdr:from>
    <xdr:ext cx="378565"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6783017" y="6187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42037</xdr:rowOff>
    </xdr:from>
    <xdr:to>
      <xdr:col>55</xdr:col>
      <xdr:colOff>50800</xdr:colOff>
      <xdr:row>38</xdr:row>
      <xdr:rowOff>143637</xdr:rowOff>
    </xdr:to>
    <xdr:sp macro="" textlink="">
      <xdr:nvSpPr>
        <xdr:cNvPr id="309" name="楕円 308">
          <a:extLst>
            <a:ext uri="{FF2B5EF4-FFF2-40B4-BE49-F238E27FC236}">
              <a16:creationId xmlns="" xmlns:a16="http://schemas.microsoft.com/office/drawing/2014/main" id="{00000000-0008-0000-0700-000035010000}"/>
            </a:ext>
          </a:extLst>
        </xdr:cNvPr>
        <xdr:cNvSpPr/>
      </xdr:nvSpPr>
      <xdr:spPr>
        <a:xfrm>
          <a:off x="10426700" y="65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128414</xdr:rowOff>
    </xdr:from>
    <xdr:ext cx="378565" cy="259045"/>
    <xdr:sp macro="" textlink="">
      <xdr:nvSpPr>
        <xdr:cNvPr id="310" name="労働費該当値テキスト">
          <a:extLst>
            <a:ext uri="{FF2B5EF4-FFF2-40B4-BE49-F238E27FC236}">
              <a16:creationId xmlns="" xmlns:a16="http://schemas.microsoft.com/office/drawing/2014/main" id="{00000000-0008-0000-0700-000036010000}"/>
            </a:ext>
          </a:extLst>
        </xdr:cNvPr>
        <xdr:cNvSpPr txBox="1"/>
      </xdr:nvSpPr>
      <xdr:spPr>
        <a:xfrm>
          <a:off x="10528300" y="6472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66421</xdr:rowOff>
    </xdr:from>
    <xdr:to>
      <xdr:col>50</xdr:col>
      <xdr:colOff>165100</xdr:colOff>
      <xdr:row>38</xdr:row>
      <xdr:rowOff>168021</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9588500" y="658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159148</xdr:rowOff>
    </xdr:from>
    <xdr:ext cx="378565"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9450017" y="6674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69850</xdr:rowOff>
    </xdr:from>
    <xdr:to>
      <xdr:col>46</xdr:col>
      <xdr:colOff>38100</xdr:colOff>
      <xdr:row>39</xdr:row>
      <xdr:rowOff>0</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8699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162577</xdr:rowOff>
    </xdr:from>
    <xdr:ext cx="378565"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8561017" y="6677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68707</xdr:rowOff>
    </xdr:from>
    <xdr:to>
      <xdr:col>41</xdr:col>
      <xdr:colOff>101600</xdr:colOff>
      <xdr:row>38</xdr:row>
      <xdr:rowOff>170307</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7810500" y="658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161434</xdr:rowOff>
    </xdr:from>
    <xdr:ext cx="378565"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7672017" y="6676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56896</xdr:rowOff>
    </xdr:from>
    <xdr:to>
      <xdr:col>36</xdr:col>
      <xdr:colOff>165100</xdr:colOff>
      <xdr:row>38</xdr:row>
      <xdr:rowOff>158496</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6921500" y="65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149623</xdr:rowOff>
    </xdr:from>
    <xdr:ext cx="378565"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6783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120345</xdr:rowOff>
    </xdr:from>
    <xdr:to>
      <xdr:col>54</xdr:col>
      <xdr:colOff>189865</xdr:colOff>
      <xdr:row>59</xdr:row>
      <xdr:rowOff>35763</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flipV="1">
          <a:off x="10475595" y="8692845"/>
          <a:ext cx="127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39590</xdr:rowOff>
    </xdr:from>
    <xdr:ext cx="378565" cy="259045"/>
    <xdr:sp macro="" textlink="">
      <xdr:nvSpPr>
        <xdr:cNvPr id="343" name="農林水産業費最小値テキスト">
          <a:extLst>
            <a:ext uri="{FF2B5EF4-FFF2-40B4-BE49-F238E27FC236}">
              <a16:creationId xmlns="" xmlns:a16="http://schemas.microsoft.com/office/drawing/2014/main" id="{00000000-0008-0000-0700-000057010000}"/>
            </a:ext>
          </a:extLst>
        </xdr:cNvPr>
        <xdr:cNvSpPr txBox="1"/>
      </xdr:nvSpPr>
      <xdr:spPr>
        <a:xfrm>
          <a:off x="10528300" y="1015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35763</xdr:rowOff>
    </xdr:from>
    <xdr:to>
      <xdr:col>55</xdr:col>
      <xdr:colOff>88900</xdr:colOff>
      <xdr:row>59</xdr:row>
      <xdr:rowOff>35763</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1015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67022</xdr:rowOff>
    </xdr:from>
    <xdr:ext cx="534377" cy="259045"/>
    <xdr:sp macro="" textlink="">
      <xdr:nvSpPr>
        <xdr:cNvPr id="345" name="農林水産業費最大値テキスト">
          <a:extLst>
            <a:ext uri="{FF2B5EF4-FFF2-40B4-BE49-F238E27FC236}">
              <a16:creationId xmlns="" xmlns:a16="http://schemas.microsoft.com/office/drawing/2014/main" id="{00000000-0008-0000-0700-000059010000}"/>
            </a:ext>
          </a:extLst>
        </xdr:cNvPr>
        <xdr:cNvSpPr txBox="1"/>
      </xdr:nvSpPr>
      <xdr:spPr>
        <a:xfrm>
          <a:off x="10528300" y="84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120345</xdr:rowOff>
    </xdr:from>
    <xdr:to>
      <xdr:col>55</xdr:col>
      <xdr:colOff>88900</xdr:colOff>
      <xdr:row>50</xdr:row>
      <xdr:rowOff>120345</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10388600" y="869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80111</xdr:rowOff>
    </xdr:from>
    <xdr:to>
      <xdr:col>55</xdr:col>
      <xdr:colOff>0</xdr:colOff>
      <xdr:row>56</xdr:row>
      <xdr:rowOff>152044</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flipV="1">
          <a:off x="9639300" y="9681311"/>
          <a:ext cx="838200" cy="7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54068</xdr:rowOff>
    </xdr:from>
    <xdr:ext cx="469744" cy="259045"/>
    <xdr:sp macro="" textlink="">
      <xdr:nvSpPr>
        <xdr:cNvPr id="348" name="農林水産業費平均値テキスト">
          <a:extLst>
            <a:ext uri="{FF2B5EF4-FFF2-40B4-BE49-F238E27FC236}">
              <a16:creationId xmlns="" xmlns:a16="http://schemas.microsoft.com/office/drawing/2014/main" id="{00000000-0008-0000-0700-00005C010000}"/>
            </a:ext>
          </a:extLst>
        </xdr:cNvPr>
        <xdr:cNvSpPr txBox="1"/>
      </xdr:nvSpPr>
      <xdr:spPr>
        <a:xfrm>
          <a:off x="10528300" y="9655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75641</xdr:rowOff>
    </xdr:from>
    <xdr:to>
      <xdr:col>55</xdr:col>
      <xdr:colOff>50800</xdr:colOff>
      <xdr:row>57</xdr:row>
      <xdr:rowOff>5791</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104267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133680</xdr:rowOff>
    </xdr:from>
    <xdr:to>
      <xdr:col>50</xdr:col>
      <xdr:colOff>114300</xdr:colOff>
      <xdr:row>56</xdr:row>
      <xdr:rowOff>152044</xdr:rowOff>
    </xdr:to>
    <xdr:cxnSp macro="">
      <xdr:nvCxnSpPr>
        <xdr:cNvPr id="350" name="直線コネクタ 349">
          <a:extLst>
            <a:ext uri="{FF2B5EF4-FFF2-40B4-BE49-F238E27FC236}">
              <a16:creationId xmlns="" xmlns:a16="http://schemas.microsoft.com/office/drawing/2014/main" id="{00000000-0008-0000-0700-00005E010000}"/>
            </a:ext>
          </a:extLst>
        </xdr:cNvPr>
        <xdr:cNvCxnSpPr/>
      </xdr:nvCxnSpPr>
      <xdr:spPr>
        <a:xfrm>
          <a:off x="8750300" y="9734880"/>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100406</xdr:rowOff>
    </xdr:from>
    <xdr:to>
      <xdr:col>50</xdr:col>
      <xdr:colOff>165100</xdr:colOff>
      <xdr:row>57</xdr:row>
      <xdr:rowOff>30556</xdr:rowOff>
    </xdr:to>
    <xdr:sp macro="" textlink="">
      <xdr:nvSpPr>
        <xdr:cNvPr id="351" name="フローチャート: 判断 350">
          <a:extLst>
            <a:ext uri="{FF2B5EF4-FFF2-40B4-BE49-F238E27FC236}">
              <a16:creationId xmlns="" xmlns:a16="http://schemas.microsoft.com/office/drawing/2014/main" id="{00000000-0008-0000-0700-00005F010000}"/>
            </a:ext>
          </a:extLst>
        </xdr:cNvPr>
        <xdr:cNvSpPr/>
      </xdr:nvSpPr>
      <xdr:spPr>
        <a:xfrm>
          <a:off x="9588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47083</xdr:rowOff>
    </xdr:from>
    <xdr:ext cx="469744" cy="259045"/>
    <xdr:sp macro="" textlink="">
      <xdr:nvSpPr>
        <xdr:cNvPr id="352" name="テキスト ボックス 351">
          <a:extLst>
            <a:ext uri="{FF2B5EF4-FFF2-40B4-BE49-F238E27FC236}">
              <a16:creationId xmlns="" xmlns:a16="http://schemas.microsoft.com/office/drawing/2014/main" id="{00000000-0008-0000-0700-000060010000}"/>
            </a:ext>
          </a:extLst>
        </xdr:cNvPr>
        <xdr:cNvSpPr txBox="1"/>
      </xdr:nvSpPr>
      <xdr:spPr>
        <a:xfrm>
          <a:off x="9404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131242</xdr:rowOff>
    </xdr:from>
    <xdr:to>
      <xdr:col>45</xdr:col>
      <xdr:colOff>177800</xdr:colOff>
      <xdr:row>56</xdr:row>
      <xdr:rowOff>133680</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a:off x="7861300" y="9732442"/>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107950</xdr:rowOff>
    </xdr:from>
    <xdr:to>
      <xdr:col>46</xdr:col>
      <xdr:colOff>38100</xdr:colOff>
      <xdr:row>57</xdr:row>
      <xdr:rowOff>38100</xdr:rowOff>
    </xdr:to>
    <xdr:sp macro="" textlink="">
      <xdr:nvSpPr>
        <xdr:cNvPr id="354" name="フローチャート: 判断 353">
          <a:extLst>
            <a:ext uri="{FF2B5EF4-FFF2-40B4-BE49-F238E27FC236}">
              <a16:creationId xmlns="" xmlns:a16="http://schemas.microsoft.com/office/drawing/2014/main" id="{00000000-0008-0000-0700-000062010000}"/>
            </a:ext>
          </a:extLst>
        </xdr:cNvPr>
        <xdr:cNvSpPr/>
      </xdr:nvSpPr>
      <xdr:spPr>
        <a:xfrm>
          <a:off x="8699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29227</xdr:rowOff>
    </xdr:from>
    <xdr:ext cx="469744" cy="259045"/>
    <xdr:sp macro="" textlink="">
      <xdr:nvSpPr>
        <xdr:cNvPr id="355" name="テキスト ボックス 354">
          <a:extLst>
            <a:ext uri="{FF2B5EF4-FFF2-40B4-BE49-F238E27FC236}">
              <a16:creationId xmlns="" xmlns:a16="http://schemas.microsoft.com/office/drawing/2014/main" id="{00000000-0008-0000-0700-000063010000}"/>
            </a:ext>
          </a:extLst>
        </xdr:cNvPr>
        <xdr:cNvSpPr txBox="1"/>
      </xdr:nvSpPr>
      <xdr:spPr>
        <a:xfrm>
          <a:off x="8515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131242</xdr:rowOff>
    </xdr:from>
    <xdr:to>
      <xdr:col>41</xdr:col>
      <xdr:colOff>50800</xdr:colOff>
      <xdr:row>57</xdr:row>
      <xdr:rowOff>1245</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flipV="1">
          <a:off x="6972300" y="9732442"/>
          <a:ext cx="889000" cy="4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76632</xdr:rowOff>
    </xdr:from>
    <xdr:to>
      <xdr:col>41</xdr:col>
      <xdr:colOff>101600</xdr:colOff>
      <xdr:row>57</xdr:row>
      <xdr:rowOff>6782</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7810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23309</xdr:rowOff>
    </xdr:from>
    <xdr:ext cx="469744"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7626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99492</xdr:rowOff>
    </xdr:from>
    <xdr:to>
      <xdr:col>36</xdr:col>
      <xdr:colOff>165100</xdr:colOff>
      <xdr:row>57</xdr:row>
      <xdr:rowOff>29642</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6921500" y="97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46169</xdr:rowOff>
    </xdr:from>
    <xdr:ext cx="469744"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6737428" y="947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29311</xdr:rowOff>
    </xdr:from>
    <xdr:to>
      <xdr:col>55</xdr:col>
      <xdr:colOff>50800</xdr:colOff>
      <xdr:row>56</xdr:row>
      <xdr:rowOff>130911</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10426700" y="96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52188</xdr:rowOff>
    </xdr:from>
    <xdr:ext cx="469744" cy="259045"/>
    <xdr:sp macro="" textlink="">
      <xdr:nvSpPr>
        <xdr:cNvPr id="367" name="農林水産業費該当値テキスト">
          <a:extLst>
            <a:ext uri="{FF2B5EF4-FFF2-40B4-BE49-F238E27FC236}">
              <a16:creationId xmlns="" xmlns:a16="http://schemas.microsoft.com/office/drawing/2014/main" id="{00000000-0008-0000-0700-00006F010000}"/>
            </a:ext>
          </a:extLst>
        </xdr:cNvPr>
        <xdr:cNvSpPr txBox="1"/>
      </xdr:nvSpPr>
      <xdr:spPr>
        <a:xfrm>
          <a:off x="10528300" y="948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101244</xdr:rowOff>
    </xdr:from>
    <xdr:to>
      <xdr:col>50</xdr:col>
      <xdr:colOff>165100</xdr:colOff>
      <xdr:row>57</xdr:row>
      <xdr:rowOff>31394</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9588500" y="97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22521</xdr:rowOff>
    </xdr:from>
    <xdr:ext cx="469744"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404428" y="97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82880</xdr:rowOff>
    </xdr:from>
    <xdr:to>
      <xdr:col>46</xdr:col>
      <xdr:colOff>38100</xdr:colOff>
      <xdr:row>57</xdr:row>
      <xdr:rowOff>13030</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8699500" y="96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29557</xdr:rowOff>
    </xdr:from>
    <xdr:ext cx="469744"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8515428" y="94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80442</xdr:rowOff>
    </xdr:from>
    <xdr:to>
      <xdr:col>41</xdr:col>
      <xdr:colOff>101600</xdr:colOff>
      <xdr:row>57</xdr:row>
      <xdr:rowOff>10592</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7810500" y="96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1719</xdr:rowOff>
    </xdr:from>
    <xdr:ext cx="469744"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7626428" y="977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121895</xdr:rowOff>
    </xdr:from>
    <xdr:to>
      <xdr:col>36</xdr:col>
      <xdr:colOff>165100</xdr:colOff>
      <xdr:row>57</xdr:row>
      <xdr:rowOff>52045</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6921500" y="972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43172</xdr:rowOff>
    </xdr:from>
    <xdr:ext cx="469744"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6737428" y="981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45615</xdr:rowOff>
    </xdr:from>
    <xdr:to>
      <xdr:col>54</xdr:col>
      <xdr:colOff>189865</xdr:colOff>
      <xdr:row>79</xdr:row>
      <xdr:rowOff>74712</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flipV="1">
          <a:off x="10475595" y="12218565"/>
          <a:ext cx="1270" cy="1400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78539</xdr:rowOff>
    </xdr:from>
    <xdr:ext cx="469744" cy="259045"/>
    <xdr:sp macro="" textlink="">
      <xdr:nvSpPr>
        <xdr:cNvPr id="402" name="商工費最小値テキスト">
          <a:extLst>
            <a:ext uri="{FF2B5EF4-FFF2-40B4-BE49-F238E27FC236}">
              <a16:creationId xmlns="" xmlns:a16="http://schemas.microsoft.com/office/drawing/2014/main" id="{00000000-0008-0000-0700-000092010000}"/>
            </a:ext>
          </a:extLst>
        </xdr:cNvPr>
        <xdr:cNvSpPr txBox="1"/>
      </xdr:nvSpPr>
      <xdr:spPr>
        <a:xfrm>
          <a:off x="10528300" y="136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74712</xdr:rowOff>
    </xdr:from>
    <xdr:to>
      <xdr:col>55</xdr:col>
      <xdr:colOff>88900</xdr:colOff>
      <xdr:row>79</xdr:row>
      <xdr:rowOff>74712</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10388600" y="1361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163742</xdr:rowOff>
    </xdr:from>
    <xdr:ext cx="534377" cy="259045"/>
    <xdr:sp macro="" textlink="">
      <xdr:nvSpPr>
        <xdr:cNvPr id="404" name="商工費最大値テキスト">
          <a:extLst>
            <a:ext uri="{FF2B5EF4-FFF2-40B4-BE49-F238E27FC236}">
              <a16:creationId xmlns="" xmlns:a16="http://schemas.microsoft.com/office/drawing/2014/main" id="{00000000-0008-0000-0700-000094010000}"/>
            </a:ext>
          </a:extLst>
        </xdr:cNvPr>
        <xdr:cNvSpPr txBox="1"/>
      </xdr:nvSpPr>
      <xdr:spPr>
        <a:xfrm>
          <a:off x="10528300" y="1199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45615</xdr:rowOff>
    </xdr:from>
    <xdr:to>
      <xdr:col>55</xdr:col>
      <xdr:colOff>88900</xdr:colOff>
      <xdr:row>71</xdr:row>
      <xdr:rowOff>45615</xdr:rowOff>
    </xdr:to>
    <xdr:cxnSp macro="">
      <xdr:nvCxnSpPr>
        <xdr:cNvPr id="405" name="直線コネクタ 404">
          <a:extLst>
            <a:ext uri="{FF2B5EF4-FFF2-40B4-BE49-F238E27FC236}">
              <a16:creationId xmlns="" xmlns:a16="http://schemas.microsoft.com/office/drawing/2014/main" id="{00000000-0008-0000-0700-000095010000}"/>
            </a:ext>
          </a:extLst>
        </xdr:cNvPr>
        <xdr:cNvCxnSpPr/>
      </xdr:nvCxnSpPr>
      <xdr:spPr>
        <a:xfrm>
          <a:off x="10388600" y="122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122065</xdr:rowOff>
    </xdr:from>
    <xdr:to>
      <xdr:col>55</xdr:col>
      <xdr:colOff>0</xdr:colOff>
      <xdr:row>78</xdr:row>
      <xdr:rowOff>87514</xdr:rowOff>
    </xdr:to>
    <xdr:cxnSp macro="">
      <xdr:nvCxnSpPr>
        <xdr:cNvPr id="406" name="直線コネクタ 405">
          <a:extLst>
            <a:ext uri="{FF2B5EF4-FFF2-40B4-BE49-F238E27FC236}">
              <a16:creationId xmlns="" xmlns:a16="http://schemas.microsoft.com/office/drawing/2014/main" id="{00000000-0008-0000-0700-000096010000}"/>
            </a:ext>
          </a:extLst>
        </xdr:cNvPr>
        <xdr:cNvCxnSpPr/>
      </xdr:nvCxnSpPr>
      <xdr:spPr>
        <a:xfrm>
          <a:off x="9639300" y="13323715"/>
          <a:ext cx="838200" cy="13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19014</xdr:rowOff>
    </xdr:from>
    <xdr:ext cx="534377" cy="259045"/>
    <xdr:sp macro="" textlink="">
      <xdr:nvSpPr>
        <xdr:cNvPr id="407" name="商工費平均値テキスト">
          <a:extLst>
            <a:ext uri="{FF2B5EF4-FFF2-40B4-BE49-F238E27FC236}">
              <a16:creationId xmlns="" xmlns:a16="http://schemas.microsoft.com/office/drawing/2014/main" id="{00000000-0008-0000-0700-000097010000}"/>
            </a:ext>
          </a:extLst>
        </xdr:cNvPr>
        <xdr:cNvSpPr txBox="1"/>
      </xdr:nvSpPr>
      <xdr:spPr>
        <a:xfrm>
          <a:off x="10528300" y="1322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167587</xdr:rowOff>
    </xdr:from>
    <xdr:to>
      <xdr:col>55</xdr:col>
      <xdr:colOff>50800</xdr:colOff>
      <xdr:row>78</xdr:row>
      <xdr:rowOff>97737</xdr:rowOff>
    </xdr:to>
    <xdr:sp macro="" textlink="">
      <xdr:nvSpPr>
        <xdr:cNvPr id="408" name="フローチャート: 判断 407">
          <a:extLst>
            <a:ext uri="{FF2B5EF4-FFF2-40B4-BE49-F238E27FC236}">
              <a16:creationId xmlns="" xmlns:a16="http://schemas.microsoft.com/office/drawing/2014/main" id="{00000000-0008-0000-0700-000098010000}"/>
            </a:ext>
          </a:extLst>
        </xdr:cNvPr>
        <xdr:cNvSpPr/>
      </xdr:nvSpPr>
      <xdr:spPr>
        <a:xfrm>
          <a:off x="104267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122065</xdr:rowOff>
    </xdr:from>
    <xdr:to>
      <xdr:col>50</xdr:col>
      <xdr:colOff>114300</xdr:colOff>
      <xdr:row>78</xdr:row>
      <xdr:rowOff>68425</xdr:rowOff>
    </xdr:to>
    <xdr:cxnSp macro="">
      <xdr:nvCxnSpPr>
        <xdr:cNvPr id="409" name="直線コネクタ 408">
          <a:extLst>
            <a:ext uri="{FF2B5EF4-FFF2-40B4-BE49-F238E27FC236}">
              <a16:creationId xmlns="" xmlns:a16="http://schemas.microsoft.com/office/drawing/2014/main" id="{00000000-0008-0000-0700-000099010000}"/>
            </a:ext>
          </a:extLst>
        </xdr:cNvPr>
        <xdr:cNvCxnSpPr/>
      </xdr:nvCxnSpPr>
      <xdr:spPr>
        <a:xfrm flipV="1">
          <a:off x="8750300" y="13323715"/>
          <a:ext cx="889000" cy="11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122504</xdr:rowOff>
    </xdr:from>
    <xdr:to>
      <xdr:col>50</xdr:col>
      <xdr:colOff>165100</xdr:colOff>
      <xdr:row>78</xdr:row>
      <xdr:rowOff>52654</xdr:rowOff>
    </xdr:to>
    <xdr:sp macro="" textlink="">
      <xdr:nvSpPr>
        <xdr:cNvPr id="410" name="フローチャート: 判断 409">
          <a:extLst>
            <a:ext uri="{FF2B5EF4-FFF2-40B4-BE49-F238E27FC236}">
              <a16:creationId xmlns="" xmlns:a16="http://schemas.microsoft.com/office/drawing/2014/main" id="{00000000-0008-0000-0700-00009A010000}"/>
            </a:ext>
          </a:extLst>
        </xdr:cNvPr>
        <xdr:cNvSpPr/>
      </xdr:nvSpPr>
      <xdr:spPr>
        <a:xfrm>
          <a:off x="958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43781</xdr:rowOff>
    </xdr:from>
    <xdr:ext cx="534377" cy="259045"/>
    <xdr:sp macro="" textlink="">
      <xdr:nvSpPr>
        <xdr:cNvPr id="411" name="テキスト ボックス 410">
          <a:extLst>
            <a:ext uri="{FF2B5EF4-FFF2-40B4-BE49-F238E27FC236}">
              <a16:creationId xmlns="" xmlns:a16="http://schemas.microsoft.com/office/drawing/2014/main" id="{00000000-0008-0000-0700-00009B010000}"/>
            </a:ext>
          </a:extLst>
        </xdr:cNvPr>
        <xdr:cNvSpPr txBox="1"/>
      </xdr:nvSpPr>
      <xdr:spPr>
        <a:xfrm>
          <a:off x="9372111" y="134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20731</xdr:rowOff>
    </xdr:from>
    <xdr:to>
      <xdr:col>45</xdr:col>
      <xdr:colOff>177800</xdr:colOff>
      <xdr:row>78</xdr:row>
      <xdr:rowOff>68425</xdr:rowOff>
    </xdr:to>
    <xdr:cxnSp macro="">
      <xdr:nvCxnSpPr>
        <xdr:cNvPr id="412" name="直線コネクタ 411">
          <a:extLst>
            <a:ext uri="{FF2B5EF4-FFF2-40B4-BE49-F238E27FC236}">
              <a16:creationId xmlns="" xmlns:a16="http://schemas.microsoft.com/office/drawing/2014/main" id="{00000000-0008-0000-0700-00009C010000}"/>
            </a:ext>
          </a:extLst>
        </xdr:cNvPr>
        <xdr:cNvCxnSpPr/>
      </xdr:nvCxnSpPr>
      <xdr:spPr>
        <a:xfrm>
          <a:off x="7861300" y="13393831"/>
          <a:ext cx="889000" cy="4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95431</xdr:rowOff>
    </xdr:from>
    <xdr:to>
      <xdr:col>46</xdr:col>
      <xdr:colOff>38100</xdr:colOff>
      <xdr:row>78</xdr:row>
      <xdr:rowOff>25581</xdr:rowOff>
    </xdr:to>
    <xdr:sp macro="" textlink="">
      <xdr:nvSpPr>
        <xdr:cNvPr id="413" name="フローチャート: 判断 412">
          <a:extLst>
            <a:ext uri="{FF2B5EF4-FFF2-40B4-BE49-F238E27FC236}">
              <a16:creationId xmlns="" xmlns:a16="http://schemas.microsoft.com/office/drawing/2014/main" id="{00000000-0008-0000-0700-00009D010000}"/>
            </a:ext>
          </a:extLst>
        </xdr:cNvPr>
        <xdr:cNvSpPr/>
      </xdr:nvSpPr>
      <xdr:spPr>
        <a:xfrm>
          <a:off x="8699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42108</xdr:rowOff>
    </xdr:from>
    <xdr:ext cx="534377" cy="259045"/>
    <xdr:sp macro="" textlink="">
      <xdr:nvSpPr>
        <xdr:cNvPr id="414" name="テキスト ボックス 413">
          <a:extLst>
            <a:ext uri="{FF2B5EF4-FFF2-40B4-BE49-F238E27FC236}">
              <a16:creationId xmlns="" xmlns:a16="http://schemas.microsoft.com/office/drawing/2014/main" id="{00000000-0008-0000-0700-00009E010000}"/>
            </a:ext>
          </a:extLst>
        </xdr:cNvPr>
        <xdr:cNvSpPr txBox="1"/>
      </xdr:nvSpPr>
      <xdr:spPr>
        <a:xfrm>
          <a:off x="8483111" y="1307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20731</xdr:rowOff>
    </xdr:from>
    <xdr:to>
      <xdr:col>41</xdr:col>
      <xdr:colOff>50800</xdr:colOff>
      <xdr:row>78</xdr:row>
      <xdr:rowOff>148648</xdr:rowOff>
    </xdr:to>
    <xdr:cxnSp macro="">
      <xdr:nvCxnSpPr>
        <xdr:cNvPr id="415" name="直線コネクタ 414">
          <a:extLst>
            <a:ext uri="{FF2B5EF4-FFF2-40B4-BE49-F238E27FC236}">
              <a16:creationId xmlns="" xmlns:a16="http://schemas.microsoft.com/office/drawing/2014/main" id="{00000000-0008-0000-0700-00009F010000}"/>
            </a:ext>
          </a:extLst>
        </xdr:cNvPr>
        <xdr:cNvCxnSpPr/>
      </xdr:nvCxnSpPr>
      <xdr:spPr>
        <a:xfrm flipV="1">
          <a:off x="6972300" y="13393831"/>
          <a:ext cx="889000" cy="12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68914</xdr:rowOff>
    </xdr:from>
    <xdr:to>
      <xdr:col>41</xdr:col>
      <xdr:colOff>101600</xdr:colOff>
      <xdr:row>77</xdr:row>
      <xdr:rowOff>170514</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7810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15591</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7594111" y="1304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38134</xdr:rowOff>
    </xdr:from>
    <xdr:to>
      <xdr:col>36</xdr:col>
      <xdr:colOff>165100</xdr:colOff>
      <xdr:row>78</xdr:row>
      <xdr:rowOff>139734</xdr:rowOff>
    </xdr:to>
    <xdr:sp macro="" textlink="">
      <xdr:nvSpPr>
        <xdr:cNvPr id="418" name="フローチャート: 判断 417">
          <a:extLst>
            <a:ext uri="{FF2B5EF4-FFF2-40B4-BE49-F238E27FC236}">
              <a16:creationId xmlns="" xmlns:a16="http://schemas.microsoft.com/office/drawing/2014/main" id="{00000000-0008-0000-0700-0000A2010000}"/>
            </a:ext>
          </a:extLst>
        </xdr:cNvPr>
        <xdr:cNvSpPr/>
      </xdr:nvSpPr>
      <xdr:spPr>
        <a:xfrm>
          <a:off x="6921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156261</xdr:rowOff>
    </xdr:from>
    <xdr:ext cx="534377"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6705111" y="1318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36714</xdr:rowOff>
    </xdr:from>
    <xdr:to>
      <xdr:col>55</xdr:col>
      <xdr:colOff>50800</xdr:colOff>
      <xdr:row>78</xdr:row>
      <xdr:rowOff>138314</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10426700" y="134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15141</xdr:rowOff>
    </xdr:from>
    <xdr:ext cx="534377" cy="259045"/>
    <xdr:sp macro="" textlink="">
      <xdr:nvSpPr>
        <xdr:cNvPr id="426" name="商工費該当値テキスト">
          <a:extLst>
            <a:ext uri="{FF2B5EF4-FFF2-40B4-BE49-F238E27FC236}">
              <a16:creationId xmlns="" xmlns:a16="http://schemas.microsoft.com/office/drawing/2014/main" id="{00000000-0008-0000-0700-0000AA010000}"/>
            </a:ext>
          </a:extLst>
        </xdr:cNvPr>
        <xdr:cNvSpPr txBox="1"/>
      </xdr:nvSpPr>
      <xdr:spPr>
        <a:xfrm>
          <a:off x="10528300" y="1338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71265</xdr:rowOff>
    </xdr:from>
    <xdr:to>
      <xdr:col>50</xdr:col>
      <xdr:colOff>165100</xdr:colOff>
      <xdr:row>78</xdr:row>
      <xdr:rowOff>1415</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9588500" y="132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17942</xdr:rowOff>
    </xdr:from>
    <xdr:ext cx="534377"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9372111" y="1304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17625</xdr:rowOff>
    </xdr:from>
    <xdr:to>
      <xdr:col>46</xdr:col>
      <xdr:colOff>38100</xdr:colOff>
      <xdr:row>78</xdr:row>
      <xdr:rowOff>119225</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8699500" y="1339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110352</xdr:rowOff>
    </xdr:from>
    <xdr:ext cx="534377"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8483111" y="1348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141381</xdr:rowOff>
    </xdr:from>
    <xdr:to>
      <xdr:col>41</xdr:col>
      <xdr:colOff>101600</xdr:colOff>
      <xdr:row>78</xdr:row>
      <xdr:rowOff>71531</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7810500" y="1334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62658</xdr:rowOff>
    </xdr:from>
    <xdr:ext cx="534377"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7594111" y="1343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97848</xdr:rowOff>
    </xdr:from>
    <xdr:to>
      <xdr:col>36</xdr:col>
      <xdr:colOff>165100</xdr:colOff>
      <xdr:row>79</xdr:row>
      <xdr:rowOff>27998</xdr:rowOff>
    </xdr:to>
    <xdr:sp macro="" textlink="">
      <xdr:nvSpPr>
        <xdr:cNvPr id="433" name="楕円 432">
          <a:extLst>
            <a:ext uri="{FF2B5EF4-FFF2-40B4-BE49-F238E27FC236}">
              <a16:creationId xmlns="" xmlns:a16="http://schemas.microsoft.com/office/drawing/2014/main" id="{00000000-0008-0000-0700-0000B1010000}"/>
            </a:ext>
          </a:extLst>
        </xdr:cNvPr>
        <xdr:cNvSpPr/>
      </xdr:nvSpPr>
      <xdr:spPr>
        <a:xfrm>
          <a:off x="6921500" y="134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19125</xdr:rowOff>
    </xdr:from>
    <xdr:ext cx="469744" cy="259045"/>
    <xdr:sp macro="" textlink="">
      <xdr:nvSpPr>
        <xdr:cNvPr id="434" name="テキスト ボックス 433">
          <a:extLst>
            <a:ext uri="{FF2B5EF4-FFF2-40B4-BE49-F238E27FC236}">
              <a16:creationId xmlns="" xmlns:a16="http://schemas.microsoft.com/office/drawing/2014/main" id="{00000000-0008-0000-0700-0000B2010000}"/>
            </a:ext>
          </a:extLst>
        </xdr:cNvPr>
        <xdr:cNvSpPr txBox="1"/>
      </xdr:nvSpPr>
      <xdr:spPr>
        <a:xfrm>
          <a:off x="6737428" y="1356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67371</xdr:rowOff>
    </xdr:from>
    <xdr:to>
      <xdr:col>54</xdr:col>
      <xdr:colOff>189865</xdr:colOff>
      <xdr:row>98</xdr:row>
      <xdr:rowOff>65291</xdr:rowOff>
    </xdr:to>
    <xdr:cxnSp macro="">
      <xdr:nvCxnSpPr>
        <xdr:cNvPr id="457" name="直線コネクタ 456">
          <a:extLst>
            <a:ext uri="{FF2B5EF4-FFF2-40B4-BE49-F238E27FC236}">
              <a16:creationId xmlns="" xmlns:a16="http://schemas.microsoft.com/office/drawing/2014/main" id="{00000000-0008-0000-0700-0000C9010000}"/>
            </a:ext>
          </a:extLst>
        </xdr:cNvPr>
        <xdr:cNvCxnSpPr/>
      </xdr:nvCxnSpPr>
      <xdr:spPr>
        <a:xfrm flipV="1">
          <a:off x="10475595" y="15497871"/>
          <a:ext cx="1270" cy="136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69118</xdr:rowOff>
    </xdr:from>
    <xdr:ext cx="534377" cy="259045"/>
    <xdr:sp macro="" textlink="">
      <xdr:nvSpPr>
        <xdr:cNvPr id="458" name="土木費最小値テキスト">
          <a:extLst>
            <a:ext uri="{FF2B5EF4-FFF2-40B4-BE49-F238E27FC236}">
              <a16:creationId xmlns="" xmlns:a16="http://schemas.microsoft.com/office/drawing/2014/main" id="{00000000-0008-0000-0700-0000CA010000}"/>
            </a:ext>
          </a:extLst>
        </xdr:cNvPr>
        <xdr:cNvSpPr txBox="1"/>
      </xdr:nvSpPr>
      <xdr:spPr>
        <a:xfrm>
          <a:off x="10528300" y="168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65291</xdr:rowOff>
    </xdr:from>
    <xdr:to>
      <xdr:col>55</xdr:col>
      <xdr:colOff>88900</xdr:colOff>
      <xdr:row>98</xdr:row>
      <xdr:rowOff>65291</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a:off x="10388600" y="16867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14048</xdr:rowOff>
    </xdr:from>
    <xdr:ext cx="534377" cy="259045"/>
    <xdr:sp macro="" textlink="">
      <xdr:nvSpPr>
        <xdr:cNvPr id="460" name="土木費最大値テキスト">
          <a:extLst>
            <a:ext uri="{FF2B5EF4-FFF2-40B4-BE49-F238E27FC236}">
              <a16:creationId xmlns="" xmlns:a16="http://schemas.microsoft.com/office/drawing/2014/main" id="{00000000-0008-0000-0700-0000CC010000}"/>
            </a:ext>
          </a:extLst>
        </xdr:cNvPr>
        <xdr:cNvSpPr txBox="1"/>
      </xdr:nvSpPr>
      <xdr:spPr>
        <a:xfrm>
          <a:off x="10528300" y="1527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67371</xdr:rowOff>
    </xdr:from>
    <xdr:to>
      <xdr:col>55</xdr:col>
      <xdr:colOff>88900</xdr:colOff>
      <xdr:row>90</xdr:row>
      <xdr:rowOff>67371</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10388600" y="154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94917</xdr:rowOff>
    </xdr:from>
    <xdr:to>
      <xdr:col>55</xdr:col>
      <xdr:colOff>0</xdr:colOff>
      <xdr:row>95</xdr:row>
      <xdr:rowOff>64810</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a:off x="9639300" y="16211217"/>
          <a:ext cx="838200" cy="14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42981</xdr:rowOff>
    </xdr:from>
    <xdr:ext cx="534377" cy="259045"/>
    <xdr:sp macro="" textlink="">
      <xdr:nvSpPr>
        <xdr:cNvPr id="463" name="土木費平均値テキスト">
          <a:extLst>
            <a:ext uri="{FF2B5EF4-FFF2-40B4-BE49-F238E27FC236}">
              <a16:creationId xmlns="" xmlns:a16="http://schemas.microsoft.com/office/drawing/2014/main" id="{00000000-0008-0000-0700-0000CF010000}"/>
            </a:ext>
          </a:extLst>
        </xdr:cNvPr>
        <xdr:cNvSpPr txBox="1"/>
      </xdr:nvSpPr>
      <xdr:spPr>
        <a:xfrm>
          <a:off x="10528300" y="16330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64554</xdr:rowOff>
    </xdr:from>
    <xdr:to>
      <xdr:col>55</xdr:col>
      <xdr:colOff>50800</xdr:colOff>
      <xdr:row>95</xdr:row>
      <xdr:rowOff>166154</xdr:rowOff>
    </xdr:to>
    <xdr:sp macro="" textlink="">
      <xdr:nvSpPr>
        <xdr:cNvPr id="464" name="フローチャート: 判断 463">
          <a:extLst>
            <a:ext uri="{FF2B5EF4-FFF2-40B4-BE49-F238E27FC236}">
              <a16:creationId xmlns="" xmlns:a16="http://schemas.microsoft.com/office/drawing/2014/main" id="{00000000-0008-0000-0700-0000D0010000}"/>
            </a:ext>
          </a:extLst>
        </xdr:cNvPr>
        <xdr:cNvSpPr/>
      </xdr:nvSpPr>
      <xdr:spPr>
        <a:xfrm>
          <a:off x="10426700" y="1635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134648</xdr:rowOff>
    </xdr:from>
    <xdr:to>
      <xdr:col>50</xdr:col>
      <xdr:colOff>114300</xdr:colOff>
      <xdr:row>94</xdr:row>
      <xdr:rowOff>94917</xdr:rowOff>
    </xdr:to>
    <xdr:cxnSp macro="">
      <xdr:nvCxnSpPr>
        <xdr:cNvPr id="465" name="直線コネクタ 464">
          <a:extLst>
            <a:ext uri="{FF2B5EF4-FFF2-40B4-BE49-F238E27FC236}">
              <a16:creationId xmlns="" xmlns:a16="http://schemas.microsoft.com/office/drawing/2014/main" id="{00000000-0008-0000-0700-0000D1010000}"/>
            </a:ext>
          </a:extLst>
        </xdr:cNvPr>
        <xdr:cNvCxnSpPr/>
      </xdr:nvCxnSpPr>
      <xdr:spPr>
        <a:xfrm>
          <a:off x="8750300" y="15908048"/>
          <a:ext cx="889000" cy="30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46861</xdr:rowOff>
    </xdr:from>
    <xdr:to>
      <xdr:col>50</xdr:col>
      <xdr:colOff>165100</xdr:colOff>
      <xdr:row>95</xdr:row>
      <xdr:rowOff>148461</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9588500" y="1633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139588</xdr:rowOff>
    </xdr:from>
    <xdr:ext cx="534377" cy="259045"/>
    <xdr:sp macro="" textlink="">
      <xdr:nvSpPr>
        <xdr:cNvPr id="467" name="テキスト ボックス 466">
          <a:extLst>
            <a:ext uri="{FF2B5EF4-FFF2-40B4-BE49-F238E27FC236}">
              <a16:creationId xmlns="" xmlns:a16="http://schemas.microsoft.com/office/drawing/2014/main" id="{00000000-0008-0000-0700-0000D3010000}"/>
            </a:ext>
          </a:extLst>
        </xdr:cNvPr>
        <xdr:cNvSpPr txBox="1"/>
      </xdr:nvSpPr>
      <xdr:spPr>
        <a:xfrm>
          <a:off x="9372111" y="1642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134648</xdr:rowOff>
    </xdr:from>
    <xdr:to>
      <xdr:col>45</xdr:col>
      <xdr:colOff>177800</xdr:colOff>
      <xdr:row>93</xdr:row>
      <xdr:rowOff>113708</xdr:rowOff>
    </xdr:to>
    <xdr:cxnSp macro="">
      <xdr:nvCxnSpPr>
        <xdr:cNvPr id="468" name="直線コネクタ 467">
          <a:extLst>
            <a:ext uri="{FF2B5EF4-FFF2-40B4-BE49-F238E27FC236}">
              <a16:creationId xmlns="" xmlns:a16="http://schemas.microsoft.com/office/drawing/2014/main" id="{00000000-0008-0000-0700-0000D4010000}"/>
            </a:ext>
          </a:extLst>
        </xdr:cNvPr>
        <xdr:cNvCxnSpPr/>
      </xdr:nvCxnSpPr>
      <xdr:spPr>
        <a:xfrm flipV="1">
          <a:off x="7861300" y="15908048"/>
          <a:ext cx="889000" cy="15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76853</xdr:rowOff>
    </xdr:from>
    <xdr:to>
      <xdr:col>46</xdr:col>
      <xdr:colOff>38100</xdr:colOff>
      <xdr:row>96</xdr:row>
      <xdr:rowOff>7003</xdr:rowOff>
    </xdr:to>
    <xdr:sp macro="" textlink="">
      <xdr:nvSpPr>
        <xdr:cNvPr id="469" name="フローチャート: 判断 468">
          <a:extLst>
            <a:ext uri="{FF2B5EF4-FFF2-40B4-BE49-F238E27FC236}">
              <a16:creationId xmlns="" xmlns:a16="http://schemas.microsoft.com/office/drawing/2014/main" id="{00000000-0008-0000-0700-0000D5010000}"/>
            </a:ext>
          </a:extLst>
        </xdr:cNvPr>
        <xdr:cNvSpPr/>
      </xdr:nvSpPr>
      <xdr:spPr>
        <a:xfrm>
          <a:off x="8699500" y="1636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169580</xdr:rowOff>
    </xdr:from>
    <xdr:ext cx="534377"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8483111" y="1645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113708</xdr:rowOff>
    </xdr:from>
    <xdr:to>
      <xdr:col>41</xdr:col>
      <xdr:colOff>50800</xdr:colOff>
      <xdr:row>94</xdr:row>
      <xdr:rowOff>83601</xdr:rowOff>
    </xdr:to>
    <xdr:cxnSp macro="">
      <xdr:nvCxnSpPr>
        <xdr:cNvPr id="471" name="直線コネクタ 470">
          <a:extLst>
            <a:ext uri="{FF2B5EF4-FFF2-40B4-BE49-F238E27FC236}">
              <a16:creationId xmlns="" xmlns:a16="http://schemas.microsoft.com/office/drawing/2014/main" id="{00000000-0008-0000-0700-0000D7010000}"/>
            </a:ext>
          </a:extLst>
        </xdr:cNvPr>
        <xdr:cNvCxnSpPr/>
      </xdr:nvCxnSpPr>
      <xdr:spPr>
        <a:xfrm flipV="1">
          <a:off x="6972300" y="16058558"/>
          <a:ext cx="889000" cy="14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31705</xdr:rowOff>
    </xdr:from>
    <xdr:to>
      <xdr:col>41</xdr:col>
      <xdr:colOff>101600</xdr:colOff>
      <xdr:row>95</xdr:row>
      <xdr:rowOff>133305</xdr:rowOff>
    </xdr:to>
    <xdr:sp macro="" textlink="">
      <xdr:nvSpPr>
        <xdr:cNvPr id="472" name="フローチャート: 判断 471">
          <a:extLst>
            <a:ext uri="{FF2B5EF4-FFF2-40B4-BE49-F238E27FC236}">
              <a16:creationId xmlns="" xmlns:a16="http://schemas.microsoft.com/office/drawing/2014/main" id="{00000000-0008-0000-0700-0000D8010000}"/>
            </a:ext>
          </a:extLst>
        </xdr:cNvPr>
        <xdr:cNvSpPr/>
      </xdr:nvSpPr>
      <xdr:spPr>
        <a:xfrm>
          <a:off x="7810500" y="163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124432</xdr:rowOff>
    </xdr:from>
    <xdr:ext cx="534377"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7594111" y="1641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63023</xdr:rowOff>
    </xdr:from>
    <xdr:to>
      <xdr:col>36</xdr:col>
      <xdr:colOff>165100</xdr:colOff>
      <xdr:row>95</xdr:row>
      <xdr:rowOff>164623</xdr:rowOff>
    </xdr:to>
    <xdr:sp macro="" textlink="">
      <xdr:nvSpPr>
        <xdr:cNvPr id="474" name="フローチャート: 判断 473">
          <a:extLst>
            <a:ext uri="{FF2B5EF4-FFF2-40B4-BE49-F238E27FC236}">
              <a16:creationId xmlns="" xmlns:a16="http://schemas.microsoft.com/office/drawing/2014/main" id="{00000000-0008-0000-0700-0000DA010000}"/>
            </a:ext>
          </a:extLst>
        </xdr:cNvPr>
        <xdr:cNvSpPr/>
      </xdr:nvSpPr>
      <xdr:spPr>
        <a:xfrm>
          <a:off x="6921500" y="1635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155750</xdr:rowOff>
    </xdr:from>
    <xdr:ext cx="534377"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6705111" y="1644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14010</xdr:rowOff>
    </xdr:from>
    <xdr:to>
      <xdr:col>55</xdr:col>
      <xdr:colOff>50800</xdr:colOff>
      <xdr:row>95</xdr:row>
      <xdr:rowOff>115610</xdr:rowOff>
    </xdr:to>
    <xdr:sp macro="" textlink="">
      <xdr:nvSpPr>
        <xdr:cNvPr id="481" name="楕円 480">
          <a:extLst>
            <a:ext uri="{FF2B5EF4-FFF2-40B4-BE49-F238E27FC236}">
              <a16:creationId xmlns="" xmlns:a16="http://schemas.microsoft.com/office/drawing/2014/main" id="{00000000-0008-0000-0700-0000E1010000}"/>
            </a:ext>
          </a:extLst>
        </xdr:cNvPr>
        <xdr:cNvSpPr/>
      </xdr:nvSpPr>
      <xdr:spPr>
        <a:xfrm>
          <a:off x="10426700" y="1630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36887</xdr:rowOff>
    </xdr:from>
    <xdr:ext cx="534377" cy="259045"/>
    <xdr:sp macro="" textlink="">
      <xdr:nvSpPr>
        <xdr:cNvPr id="482" name="土木費該当値テキスト">
          <a:extLst>
            <a:ext uri="{FF2B5EF4-FFF2-40B4-BE49-F238E27FC236}">
              <a16:creationId xmlns="" xmlns:a16="http://schemas.microsoft.com/office/drawing/2014/main" id="{00000000-0008-0000-0700-0000E2010000}"/>
            </a:ext>
          </a:extLst>
        </xdr:cNvPr>
        <xdr:cNvSpPr txBox="1"/>
      </xdr:nvSpPr>
      <xdr:spPr>
        <a:xfrm>
          <a:off x="10528300" y="1615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44117</xdr:rowOff>
    </xdr:from>
    <xdr:to>
      <xdr:col>50</xdr:col>
      <xdr:colOff>165100</xdr:colOff>
      <xdr:row>94</xdr:row>
      <xdr:rowOff>145717</xdr:rowOff>
    </xdr:to>
    <xdr:sp macro="" textlink="">
      <xdr:nvSpPr>
        <xdr:cNvPr id="483" name="楕円 482">
          <a:extLst>
            <a:ext uri="{FF2B5EF4-FFF2-40B4-BE49-F238E27FC236}">
              <a16:creationId xmlns="" xmlns:a16="http://schemas.microsoft.com/office/drawing/2014/main" id="{00000000-0008-0000-0700-0000E3010000}"/>
            </a:ext>
          </a:extLst>
        </xdr:cNvPr>
        <xdr:cNvSpPr/>
      </xdr:nvSpPr>
      <xdr:spPr>
        <a:xfrm>
          <a:off x="9588500" y="1616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162244</xdr:rowOff>
    </xdr:from>
    <xdr:ext cx="534377" cy="259045"/>
    <xdr:sp macro="" textlink="">
      <xdr:nvSpPr>
        <xdr:cNvPr id="484" name="テキスト ボックス 483">
          <a:extLst>
            <a:ext uri="{FF2B5EF4-FFF2-40B4-BE49-F238E27FC236}">
              <a16:creationId xmlns="" xmlns:a16="http://schemas.microsoft.com/office/drawing/2014/main" id="{00000000-0008-0000-0700-0000E4010000}"/>
            </a:ext>
          </a:extLst>
        </xdr:cNvPr>
        <xdr:cNvSpPr txBox="1"/>
      </xdr:nvSpPr>
      <xdr:spPr>
        <a:xfrm>
          <a:off x="9372111" y="1593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83848</xdr:rowOff>
    </xdr:from>
    <xdr:to>
      <xdr:col>46</xdr:col>
      <xdr:colOff>38100</xdr:colOff>
      <xdr:row>93</xdr:row>
      <xdr:rowOff>13998</xdr:rowOff>
    </xdr:to>
    <xdr:sp macro="" textlink="">
      <xdr:nvSpPr>
        <xdr:cNvPr id="485" name="楕円 484">
          <a:extLst>
            <a:ext uri="{FF2B5EF4-FFF2-40B4-BE49-F238E27FC236}">
              <a16:creationId xmlns="" xmlns:a16="http://schemas.microsoft.com/office/drawing/2014/main" id="{00000000-0008-0000-0700-0000E5010000}"/>
            </a:ext>
          </a:extLst>
        </xdr:cNvPr>
        <xdr:cNvSpPr/>
      </xdr:nvSpPr>
      <xdr:spPr>
        <a:xfrm>
          <a:off x="8699500" y="1585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30525</xdr:rowOff>
    </xdr:from>
    <xdr:ext cx="534377"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8483111" y="1563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62908</xdr:rowOff>
    </xdr:from>
    <xdr:to>
      <xdr:col>41</xdr:col>
      <xdr:colOff>101600</xdr:colOff>
      <xdr:row>93</xdr:row>
      <xdr:rowOff>164508</xdr:rowOff>
    </xdr:to>
    <xdr:sp macro="" textlink="">
      <xdr:nvSpPr>
        <xdr:cNvPr id="487" name="楕円 486">
          <a:extLst>
            <a:ext uri="{FF2B5EF4-FFF2-40B4-BE49-F238E27FC236}">
              <a16:creationId xmlns="" xmlns:a16="http://schemas.microsoft.com/office/drawing/2014/main" id="{00000000-0008-0000-0700-0000E7010000}"/>
            </a:ext>
          </a:extLst>
        </xdr:cNvPr>
        <xdr:cNvSpPr/>
      </xdr:nvSpPr>
      <xdr:spPr>
        <a:xfrm>
          <a:off x="7810500" y="1600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9585</xdr:rowOff>
    </xdr:from>
    <xdr:ext cx="534377" cy="259045"/>
    <xdr:sp macro="" textlink="">
      <xdr:nvSpPr>
        <xdr:cNvPr id="488" name="テキスト ボックス 487">
          <a:extLst>
            <a:ext uri="{FF2B5EF4-FFF2-40B4-BE49-F238E27FC236}">
              <a16:creationId xmlns="" xmlns:a16="http://schemas.microsoft.com/office/drawing/2014/main" id="{00000000-0008-0000-0700-0000E8010000}"/>
            </a:ext>
          </a:extLst>
        </xdr:cNvPr>
        <xdr:cNvSpPr txBox="1"/>
      </xdr:nvSpPr>
      <xdr:spPr>
        <a:xfrm>
          <a:off x="7594111" y="1578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32801</xdr:rowOff>
    </xdr:from>
    <xdr:to>
      <xdr:col>36</xdr:col>
      <xdr:colOff>165100</xdr:colOff>
      <xdr:row>94</xdr:row>
      <xdr:rowOff>134401</xdr:rowOff>
    </xdr:to>
    <xdr:sp macro="" textlink="">
      <xdr:nvSpPr>
        <xdr:cNvPr id="489" name="楕円 488">
          <a:extLst>
            <a:ext uri="{FF2B5EF4-FFF2-40B4-BE49-F238E27FC236}">
              <a16:creationId xmlns="" xmlns:a16="http://schemas.microsoft.com/office/drawing/2014/main" id="{00000000-0008-0000-0700-0000E9010000}"/>
            </a:ext>
          </a:extLst>
        </xdr:cNvPr>
        <xdr:cNvSpPr/>
      </xdr:nvSpPr>
      <xdr:spPr>
        <a:xfrm>
          <a:off x="6921500" y="1614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150928</xdr:rowOff>
    </xdr:from>
    <xdr:ext cx="534377" cy="259045"/>
    <xdr:sp macro="" textlink="">
      <xdr:nvSpPr>
        <xdr:cNvPr id="490" name="テキスト ボックス 489">
          <a:extLst>
            <a:ext uri="{FF2B5EF4-FFF2-40B4-BE49-F238E27FC236}">
              <a16:creationId xmlns="" xmlns:a16="http://schemas.microsoft.com/office/drawing/2014/main" id="{00000000-0008-0000-0700-0000EA010000}"/>
            </a:ext>
          </a:extLst>
        </xdr:cNvPr>
        <xdr:cNvSpPr txBox="1"/>
      </xdr:nvSpPr>
      <xdr:spPr>
        <a:xfrm>
          <a:off x="6705111" y="1592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130883</xdr:rowOff>
    </xdr:from>
    <xdr:to>
      <xdr:col>85</xdr:col>
      <xdr:colOff>126364</xdr:colOff>
      <xdr:row>39</xdr:row>
      <xdr:rowOff>61758</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flipV="1">
          <a:off x="16317595" y="5274383"/>
          <a:ext cx="1269" cy="1473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65585</xdr:rowOff>
    </xdr:from>
    <xdr:ext cx="469744" cy="259045"/>
    <xdr:sp macro="" textlink="">
      <xdr:nvSpPr>
        <xdr:cNvPr id="518" name="消防費最小値テキスト">
          <a:extLst>
            <a:ext uri="{FF2B5EF4-FFF2-40B4-BE49-F238E27FC236}">
              <a16:creationId xmlns="" xmlns:a16="http://schemas.microsoft.com/office/drawing/2014/main" id="{00000000-0008-0000-0700-000006020000}"/>
            </a:ext>
          </a:extLst>
        </xdr:cNvPr>
        <xdr:cNvSpPr txBox="1"/>
      </xdr:nvSpPr>
      <xdr:spPr>
        <a:xfrm>
          <a:off x="16370300" y="67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61758</xdr:rowOff>
    </xdr:from>
    <xdr:to>
      <xdr:col>86</xdr:col>
      <xdr:colOff>25400</xdr:colOff>
      <xdr:row>39</xdr:row>
      <xdr:rowOff>61758</xdr:rowOff>
    </xdr:to>
    <xdr:cxnSp macro="">
      <xdr:nvCxnSpPr>
        <xdr:cNvPr id="519" name="直線コネクタ 518">
          <a:extLst>
            <a:ext uri="{FF2B5EF4-FFF2-40B4-BE49-F238E27FC236}">
              <a16:creationId xmlns="" xmlns:a16="http://schemas.microsoft.com/office/drawing/2014/main" id="{00000000-0008-0000-0700-000007020000}"/>
            </a:ext>
          </a:extLst>
        </xdr:cNvPr>
        <xdr:cNvCxnSpPr/>
      </xdr:nvCxnSpPr>
      <xdr:spPr>
        <a:xfrm>
          <a:off x="16230600" y="674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77560</xdr:rowOff>
    </xdr:from>
    <xdr:ext cx="534377" cy="259045"/>
    <xdr:sp macro="" textlink="">
      <xdr:nvSpPr>
        <xdr:cNvPr id="520" name="消防費最大値テキスト">
          <a:extLst>
            <a:ext uri="{FF2B5EF4-FFF2-40B4-BE49-F238E27FC236}">
              <a16:creationId xmlns="" xmlns:a16="http://schemas.microsoft.com/office/drawing/2014/main" id="{00000000-0008-0000-0700-000008020000}"/>
            </a:ext>
          </a:extLst>
        </xdr:cNvPr>
        <xdr:cNvSpPr txBox="1"/>
      </xdr:nvSpPr>
      <xdr:spPr>
        <a:xfrm>
          <a:off x="16370300" y="504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130883</xdr:rowOff>
    </xdr:from>
    <xdr:to>
      <xdr:col>86</xdr:col>
      <xdr:colOff>25400</xdr:colOff>
      <xdr:row>30</xdr:row>
      <xdr:rowOff>130883</xdr:rowOff>
    </xdr:to>
    <xdr:cxnSp macro="">
      <xdr:nvCxnSpPr>
        <xdr:cNvPr id="521" name="直線コネクタ 520">
          <a:extLst>
            <a:ext uri="{FF2B5EF4-FFF2-40B4-BE49-F238E27FC236}">
              <a16:creationId xmlns="" xmlns:a16="http://schemas.microsoft.com/office/drawing/2014/main" id="{00000000-0008-0000-0700-000009020000}"/>
            </a:ext>
          </a:extLst>
        </xdr:cNvPr>
        <xdr:cNvCxnSpPr/>
      </xdr:nvCxnSpPr>
      <xdr:spPr>
        <a:xfrm>
          <a:off x="16230600" y="5274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95504</xdr:rowOff>
    </xdr:from>
    <xdr:to>
      <xdr:col>85</xdr:col>
      <xdr:colOff>127000</xdr:colOff>
      <xdr:row>35</xdr:row>
      <xdr:rowOff>106934</xdr:rowOff>
    </xdr:to>
    <xdr:cxnSp macro="">
      <xdr:nvCxnSpPr>
        <xdr:cNvPr id="522" name="直線コネクタ 521">
          <a:extLst>
            <a:ext uri="{FF2B5EF4-FFF2-40B4-BE49-F238E27FC236}">
              <a16:creationId xmlns="" xmlns:a16="http://schemas.microsoft.com/office/drawing/2014/main" id="{00000000-0008-0000-0700-00000A020000}"/>
            </a:ext>
          </a:extLst>
        </xdr:cNvPr>
        <xdr:cNvCxnSpPr/>
      </xdr:nvCxnSpPr>
      <xdr:spPr>
        <a:xfrm flipV="1">
          <a:off x="15481300" y="609625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102161</xdr:rowOff>
    </xdr:from>
    <xdr:ext cx="534377" cy="259045"/>
    <xdr:sp macro="" textlink="">
      <xdr:nvSpPr>
        <xdr:cNvPr id="523" name="消防費平均値テキスト">
          <a:extLst>
            <a:ext uri="{FF2B5EF4-FFF2-40B4-BE49-F238E27FC236}">
              <a16:creationId xmlns="" xmlns:a16="http://schemas.microsoft.com/office/drawing/2014/main" id="{00000000-0008-0000-0700-00000B020000}"/>
            </a:ext>
          </a:extLst>
        </xdr:cNvPr>
        <xdr:cNvSpPr txBox="1"/>
      </xdr:nvSpPr>
      <xdr:spPr>
        <a:xfrm>
          <a:off x="16370300" y="6274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123734</xdr:rowOff>
    </xdr:from>
    <xdr:to>
      <xdr:col>85</xdr:col>
      <xdr:colOff>177800</xdr:colOff>
      <xdr:row>37</xdr:row>
      <xdr:rowOff>53884</xdr:rowOff>
    </xdr:to>
    <xdr:sp macro="" textlink="">
      <xdr:nvSpPr>
        <xdr:cNvPr id="524" name="フローチャート: 判断 523">
          <a:extLst>
            <a:ext uri="{FF2B5EF4-FFF2-40B4-BE49-F238E27FC236}">
              <a16:creationId xmlns="" xmlns:a16="http://schemas.microsoft.com/office/drawing/2014/main" id="{00000000-0008-0000-0700-00000C020000}"/>
            </a:ext>
          </a:extLst>
        </xdr:cNvPr>
        <xdr:cNvSpPr/>
      </xdr:nvSpPr>
      <xdr:spPr>
        <a:xfrm>
          <a:off x="162687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64806</xdr:rowOff>
    </xdr:from>
    <xdr:to>
      <xdr:col>81</xdr:col>
      <xdr:colOff>50800</xdr:colOff>
      <xdr:row>35</xdr:row>
      <xdr:rowOff>106934</xdr:rowOff>
    </xdr:to>
    <xdr:cxnSp macro="">
      <xdr:nvCxnSpPr>
        <xdr:cNvPr id="525" name="直線コネクタ 524">
          <a:extLst>
            <a:ext uri="{FF2B5EF4-FFF2-40B4-BE49-F238E27FC236}">
              <a16:creationId xmlns="" xmlns:a16="http://schemas.microsoft.com/office/drawing/2014/main" id="{00000000-0008-0000-0700-00000D020000}"/>
            </a:ext>
          </a:extLst>
        </xdr:cNvPr>
        <xdr:cNvCxnSpPr/>
      </xdr:nvCxnSpPr>
      <xdr:spPr>
        <a:xfrm>
          <a:off x="14592300" y="6065556"/>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25328</xdr:rowOff>
    </xdr:from>
    <xdr:to>
      <xdr:col>81</xdr:col>
      <xdr:colOff>101600</xdr:colOff>
      <xdr:row>37</xdr:row>
      <xdr:rowOff>126928</xdr:rowOff>
    </xdr:to>
    <xdr:sp macro="" textlink="">
      <xdr:nvSpPr>
        <xdr:cNvPr id="526" name="フローチャート: 判断 525">
          <a:extLst>
            <a:ext uri="{FF2B5EF4-FFF2-40B4-BE49-F238E27FC236}">
              <a16:creationId xmlns="" xmlns:a16="http://schemas.microsoft.com/office/drawing/2014/main" id="{00000000-0008-0000-0700-00000E020000}"/>
            </a:ext>
          </a:extLst>
        </xdr:cNvPr>
        <xdr:cNvSpPr/>
      </xdr:nvSpPr>
      <xdr:spPr>
        <a:xfrm>
          <a:off x="15430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118055</xdr:rowOff>
    </xdr:from>
    <xdr:ext cx="534377" cy="259045"/>
    <xdr:sp macro="" textlink="">
      <xdr:nvSpPr>
        <xdr:cNvPr id="527" name="テキスト ボックス 526">
          <a:extLst>
            <a:ext uri="{FF2B5EF4-FFF2-40B4-BE49-F238E27FC236}">
              <a16:creationId xmlns="" xmlns:a16="http://schemas.microsoft.com/office/drawing/2014/main" id="{00000000-0008-0000-0700-00000F020000}"/>
            </a:ext>
          </a:extLst>
        </xdr:cNvPr>
        <xdr:cNvSpPr txBox="1"/>
      </xdr:nvSpPr>
      <xdr:spPr>
        <a:xfrm>
          <a:off x="15214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64806</xdr:rowOff>
    </xdr:from>
    <xdr:to>
      <xdr:col>76</xdr:col>
      <xdr:colOff>114300</xdr:colOff>
      <xdr:row>36</xdr:row>
      <xdr:rowOff>8201</xdr:rowOff>
    </xdr:to>
    <xdr:cxnSp macro="">
      <xdr:nvCxnSpPr>
        <xdr:cNvPr id="528" name="直線コネクタ 527">
          <a:extLst>
            <a:ext uri="{FF2B5EF4-FFF2-40B4-BE49-F238E27FC236}">
              <a16:creationId xmlns="" xmlns:a16="http://schemas.microsoft.com/office/drawing/2014/main" id="{00000000-0008-0000-0700-000010020000}"/>
            </a:ext>
          </a:extLst>
        </xdr:cNvPr>
        <xdr:cNvCxnSpPr/>
      </xdr:nvCxnSpPr>
      <xdr:spPr>
        <a:xfrm flipV="1">
          <a:off x="13703300" y="6065556"/>
          <a:ext cx="889000" cy="11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61577</xdr:rowOff>
    </xdr:from>
    <xdr:to>
      <xdr:col>76</xdr:col>
      <xdr:colOff>165100</xdr:colOff>
      <xdr:row>37</xdr:row>
      <xdr:rowOff>163177</xdr:rowOff>
    </xdr:to>
    <xdr:sp macro="" textlink="">
      <xdr:nvSpPr>
        <xdr:cNvPr id="529" name="フローチャート: 判断 528">
          <a:extLst>
            <a:ext uri="{FF2B5EF4-FFF2-40B4-BE49-F238E27FC236}">
              <a16:creationId xmlns="" xmlns:a16="http://schemas.microsoft.com/office/drawing/2014/main" id="{00000000-0008-0000-0700-000011020000}"/>
            </a:ext>
          </a:extLst>
        </xdr:cNvPr>
        <xdr:cNvSpPr/>
      </xdr:nvSpPr>
      <xdr:spPr>
        <a:xfrm>
          <a:off x="14541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154304</xdr:rowOff>
    </xdr:from>
    <xdr:ext cx="534377"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4325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154613</xdr:rowOff>
    </xdr:from>
    <xdr:to>
      <xdr:col>71</xdr:col>
      <xdr:colOff>177800</xdr:colOff>
      <xdr:row>36</xdr:row>
      <xdr:rowOff>8201</xdr:rowOff>
    </xdr:to>
    <xdr:cxnSp macro="">
      <xdr:nvCxnSpPr>
        <xdr:cNvPr id="531" name="直線コネクタ 530">
          <a:extLst>
            <a:ext uri="{FF2B5EF4-FFF2-40B4-BE49-F238E27FC236}">
              <a16:creationId xmlns="" xmlns:a16="http://schemas.microsoft.com/office/drawing/2014/main" id="{00000000-0008-0000-0700-000013020000}"/>
            </a:ext>
          </a:extLst>
        </xdr:cNvPr>
        <xdr:cNvCxnSpPr/>
      </xdr:nvCxnSpPr>
      <xdr:spPr>
        <a:xfrm>
          <a:off x="12814300" y="6155363"/>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16401</xdr:rowOff>
    </xdr:from>
    <xdr:to>
      <xdr:col>72</xdr:col>
      <xdr:colOff>38100</xdr:colOff>
      <xdr:row>37</xdr:row>
      <xdr:rowOff>118001</xdr:rowOff>
    </xdr:to>
    <xdr:sp macro="" textlink="">
      <xdr:nvSpPr>
        <xdr:cNvPr id="532" name="フローチャート: 判断 531">
          <a:extLst>
            <a:ext uri="{FF2B5EF4-FFF2-40B4-BE49-F238E27FC236}">
              <a16:creationId xmlns="" xmlns:a16="http://schemas.microsoft.com/office/drawing/2014/main" id="{00000000-0008-0000-0700-000014020000}"/>
            </a:ext>
          </a:extLst>
        </xdr:cNvPr>
        <xdr:cNvSpPr/>
      </xdr:nvSpPr>
      <xdr:spPr>
        <a:xfrm>
          <a:off x="13652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109128</xdr:rowOff>
    </xdr:from>
    <xdr:ext cx="534377"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3436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32730</xdr:rowOff>
    </xdr:from>
    <xdr:to>
      <xdr:col>67</xdr:col>
      <xdr:colOff>101600</xdr:colOff>
      <xdr:row>37</xdr:row>
      <xdr:rowOff>134330</xdr:rowOff>
    </xdr:to>
    <xdr:sp macro="" textlink="">
      <xdr:nvSpPr>
        <xdr:cNvPr id="534" name="フローチャート: 判断 533">
          <a:extLst>
            <a:ext uri="{FF2B5EF4-FFF2-40B4-BE49-F238E27FC236}">
              <a16:creationId xmlns="" xmlns:a16="http://schemas.microsoft.com/office/drawing/2014/main" id="{00000000-0008-0000-0700-000016020000}"/>
            </a:ext>
          </a:extLst>
        </xdr:cNvPr>
        <xdr:cNvSpPr/>
      </xdr:nvSpPr>
      <xdr:spPr>
        <a:xfrm>
          <a:off x="127635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125457</xdr:rowOff>
    </xdr:from>
    <xdr:ext cx="534377"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2547111" y="646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44704</xdr:rowOff>
    </xdr:from>
    <xdr:to>
      <xdr:col>85</xdr:col>
      <xdr:colOff>177800</xdr:colOff>
      <xdr:row>35</xdr:row>
      <xdr:rowOff>146304</xdr:rowOff>
    </xdr:to>
    <xdr:sp macro="" textlink="">
      <xdr:nvSpPr>
        <xdr:cNvPr id="541" name="楕円 540">
          <a:extLst>
            <a:ext uri="{FF2B5EF4-FFF2-40B4-BE49-F238E27FC236}">
              <a16:creationId xmlns="" xmlns:a16="http://schemas.microsoft.com/office/drawing/2014/main" id="{00000000-0008-0000-0700-00001D020000}"/>
            </a:ext>
          </a:extLst>
        </xdr:cNvPr>
        <xdr:cNvSpPr/>
      </xdr:nvSpPr>
      <xdr:spPr>
        <a:xfrm>
          <a:off x="16268700" y="60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67581</xdr:rowOff>
    </xdr:from>
    <xdr:ext cx="534377" cy="259045"/>
    <xdr:sp macro="" textlink="">
      <xdr:nvSpPr>
        <xdr:cNvPr id="542" name="消防費該当値テキスト">
          <a:extLst>
            <a:ext uri="{FF2B5EF4-FFF2-40B4-BE49-F238E27FC236}">
              <a16:creationId xmlns="" xmlns:a16="http://schemas.microsoft.com/office/drawing/2014/main" id="{00000000-0008-0000-0700-00001E020000}"/>
            </a:ext>
          </a:extLst>
        </xdr:cNvPr>
        <xdr:cNvSpPr txBox="1"/>
      </xdr:nvSpPr>
      <xdr:spPr>
        <a:xfrm>
          <a:off x="16370300" y="589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56134</xdr:rowOff>
    </xdr:from>
    <xdr:to>
      <xdr:col>81</xdr:col>
      <xdr:colOff>101600</xdr:colOff>
      <xdr:row>35</xdr:row>
      <xdr:rowOff>157734</xdr:rowOff>
    </xdr:to>
    <xdr:sp macro="" textlink="">
      <xdr:nvSpPr>
        <xdr:cNvPr id="543" name="楕円 542">
          <a:extLst>
            <a:ext uri="{FF2B5EF4-FFF2-40B4-BE49-F238E27FC236}">
              <a16:creationId xmlns="" xmlns:a16="http://schemas.microsoft.com/office/drawing/2014/main" id="{00000000-0008-0000-0700-00001F020000}"/>
            </a:ext>
          </a:extLst>
        </xdr:cNvPr>
        <xdr:cNvSpPr/>
      </xdr:nvSpPr>
      <xdr:spPr>
        <a:xfrm>
          <a:off x="15430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2811</xdr:rowOff>
    </xdr:from>
    <xdr:ext cx="534377" cy="259045"/>
    <xdr:sp macro="" textlink="">
      <xdr:nvSpPr>
        <xdr:cNvPr id="544" name="テキスト ボックス 543">
          <a:extLst>
            <a:ext uri="{FF2B5EF4-FFF2-40B4-BE49-F238E27FC236}">
              <a16:creationId xmlns="" xmlns:a16="http://schemas.microsoft.com/office/drawing/2014/main" id="{00000000-0008-0000-0700-000020020000}"/>
            </a:ext>
          </a:extLst>
        </xdr:cNvPr>
        <xdr:cNvSpPr txBox="1"/>
      </xdr:nvSpPr>
      <xdr:spPr>
        <a:xfrm>
          <a:off x="15214111" y="58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14006</xdr:rowOff>
    </xdr:from>
    <xdr:to>
      <xdr:col>76</xdr:col>
      <xdr:colOff>165100</xdr:colOff>
      <xdr:row>35</xdr:row>
      <xdr:rowOff>115606</xdr:rowOff>
    </xdr:to>
    <xdr:sp macro="" textlink="">
      <xdr:nvSpPr>
        <xdr:cNvPr id="545" name="楕円 544">
          <a:extLst>
            <a:ext uri="{FF2B5EF4-FFF2-40B4-BE49-F238E27FC236}">
              <a16:creationId xmlns="" xmlns:a16="http://schemas.microsoft.com/office/drawing/2014/main" id="{00000000-0008-0000-0700-000021020000}"/>
            </a:ext>
          </a:extLst>
        </xdr:cNvPr>
        <xdr:cNvSpPr/>
      </xdr:nvSpPr>
      <xdr:spPr>
        <a:xfrm>
          <a:off x="14541500" y="60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132133</xdr:rowOff>
    </xdr:from>
    <xdr:ext cx="534377"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4325111" y="578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128851</xdr:rowOff>
    </xdr:from>
    <xdr:to>
      <xdr:col>72</xdr:col>
      <xdr:colOff>38100</xdr:colOff>
      <xdr:row>36</xdr:row>
      <xdr:rowOff>59001</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3652500" y="612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75528</xdr:rowOff>
    </xdr:from>
    <xdr:ext cx="534377" cy="259045"/>
    <xdr:sp macro="" textlink="">
      <xdr:nvSpPr>
        <xdr:cNvPr id="548" name="テキスト ボックス 547">
          <a:extLst>
            <a:ext uri="{FF2B5EF4-FFF2-40B4-BE49-F238E27FC236}">
              <a16:creationId xmlns="" xmlns:a16="http://schemas.microsoft.com/office/drawing/2014/main" id="{00000000-0008-0000-0700-000024020000}"/>
            </a:ext>
          </a:extLst>
        </xdr:cNvPr>
        <xdr:cNvSpPr txBox="1"/>
      </xdr:nvSpPr>
      <xdr:spPr>
        <a:xfrm>
          <a:off x="13436111" y="59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103813</xdr:rowOff>
    </xdr:from>
    <xdr:to>
      <xdr:col>67</xdr:col>
      <xdr:colOff>101600</xdr:colOff>
      <xdr:row>36</xdr:row>
      <xdr:rowOff>33963</xdr:rowOff>
    </xdr:to>
    <xdr:sp macro="" textlink="">
      <xdr:nvSpPr>
        <xdr:cNvPr id="549" name="楕円 548">
          <a:extLst>
            <a:ext uri="{FF2B5EF4-FFF2-40B4-BE49-F238E27FC236}">
              <a16:creationId xmlns="" xmlns:a16="http://schemas.microsoft.com/office/drawing/2014/main" id="{00000000-0008-0000-0700-000025020000}"/>
            </a:ext>
          </a:extLst>
        </xdr:cNvPr>
        <xdr:cNvSpPr/>
      </xdr:nvSpPr>
      <xdr:spPr>
        <a:xfrm>
          <a:off x="12763500" y="610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50490</xdr:rowOff>
    </xdr:from>
    <xdr:ext cx="534377" cy="259045"/>
    <xdr:sp macro="" textlink="">
      <xdr:nvSpPr>
        <xdr:cNvPr id="550" name="テキスト ボックス 549">
          <a:extLst>
            <a:ext uri="{FF2B5EF4-FFF2-40B4-BE49-F238E27FC236}">
              <a16:creationId xmlns="" xmlns:a16="http://schemas.microsoft.com/office/drawing/2014/main" id="{00000000-0008-0000-0700-000026020000}"/>
            </a:ext>
          </a:extLst>
        </xdr:cNvPr>
        <xdr:cNvSpPr txBox="1"/>
      </xdr:nvSpPr>
      <xdr:spPr>
        <a:xfrm>
          <a:off x="12547111" y="587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125184</xdr:rowOff>
    </xdr:from>
    <xdr:to>
      <xdr:col>85</xdr:col>
      <xdr:colOff>126364</xdr:colOff>
      <xdr:row>57</xdr:row>
      <xdr:rowOff>121092</xdr:rowOff>
    </xdr:to>
    <xdr:cxnSp macro="">
      <xdr:nvCxnSpPr>
        <xdr:cNvPr id="573" name="直線コネクタ 572">
          <a:extLst>
            <a:ext uri="{FF2B5EF4-FFF2-40B4-BE49-F238E27FC236}">
              <a16:creationId xmlns="" xmlns:a16="http://schemas.microsoft.com/office/drawing/2014/main" id="{00000000-0008-0000-0700-00003D020000}"/>
            </a:ext>
          </a:extLst>
        </xdr:cNvPr>
        <xdr:cNvCxnSpPr/>
      </xdr:nvCxnSpPr>
      <xdr:spPr>
        <a:xfrm flipV="1">
          <a:off x="16317595" y="8697684"/>
          <a:ext cx="1269" cy="1196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124919</xdr:rowOff>
    </xdr:from>
    <xdr:ext cx="534377" cy="259045"/>
    <xdr:sp macro="" textlink="">
      <xdr:nvSpPr>
        <xdr:cNvPr id="574" name="教育費最小値テキスト">
          <a:extLst>
            <a:ext uri="{FF2B5EF4-FFF2-40B4-BE49-F238E27FC236}">
              <a16:creationId xmlns="" xmlns:a16="http://schemas.microsoft.com/office/drawing/2014/main" id="{00000000-0008-0000-0700-00003E020000}"/>
            </a:ext>
          </a:extLst>
        </xdr:cNvPr>
        <xdr:cNvSpPr txBox="1"/>
      </xdr:nvSpPr>
      <xdr:spPr>
        <a:xfrm>
          <a:off x="16370300" y="989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121092</xdr:rowOff>
    </xdr:from>
    <xdr:to>
      <xdr:col>86</xdr:col>
      <xdr:colOff>25400</xdr:colOff>
      <xdr:row>57</xdr:row>
      <xdr:rowOff>121092</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6230600" y="9893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71861</xdr:rowOff>
    </xdr:from>
    <xdr:ext cx="534377" cy="259045"/>
    <xdr:sp macro="" textlink="">
      <xdr:nvSpPr>
        <xdr:cNvPr id="576" name="教育費最大値テキスト">
          <a:extLst>
            <a:ext uri="{FF2B5EF4-FFF2-40B4-BE49-F238E27FC236}">
              <a16:creationId xmlns="" xmlns:a16="http://schemas.microsoft.com/office/drawing/2014/main" id="{00000000-0008-0000-0700-000040020000}"/>
            </a:ext>
          </a:extLst>
        </xdr:cNvPr>
        <xdr:cNvSpPr txBox="1"/>
      </xdr:nvSpPr>
      <xdr:spPr>
        <a:xfrm>
          <a:off x="16370300" y="84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80,635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125184</xdr:rowOff>
    </xdr:from>
    <xdr:to>
      <xdr:col>86</xdr:col>
      <xdr:colOff>25400</xdr:colOff>
      <xdr:row>50</xdr:row>
      <xdr:rowOff>125184</xdr:rowOff>
    </xdr:to>
    <xdr:cxnSp macro="">
      <xdr:nvCxnSpPr>
        <xdr:cNvPr id="577" name="直線コネクタ 576">
          <a:extLst>
            <a:ext uri="{FF2B5EF4-FFF2-40B4-BE49-F238E27FC236}">
              <a16:creationId xmlns="" xmlns:a16="http://schemas.microsoft.com/office/drawing/2014/main" id="{00000000-0008-0000-0700-000041020000}"/>
            </a:ext>
          </a:extLst>
        </xdr:cNvPr>
        <xdr:cNvCxnSpPr/>
      </xdr:nvCxnSpPr>
      <xdr:spPr>
        <a:xfrm>
          <a:off x="16230600" y="869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157393</xdr:rowOff>
    </xdr:from>
    <xdr:to>
      <xdr:col>85</xdr:col>
      <xdr:colOff>127000</xdr:colOff>
      <xdr:row>54</xdr:row>
      <xdr:rowOff>135723</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flipV="1">
          <a:off x="15481300" y="8901343"/>
          <a:ext cx="838200" cy="49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79740</xdr:rowOff>
    </xdr:from>
    <xdr:ext cx="534377" cy="259045"/>
    <xdr:sp macro="" textlink="">
      <xdr:nvSpPr>
        <xdr:cNvPr id="579" name="教育費平均値テキスト">
          <a:extLst>
            <a:ext uri="{FF2B5EF4-FFF2-40B4-BE49-F238E27FC236}">
              <a16:creationId xmlns="" xmlns:a16="http://schemas.microsoft.com/office/drawing/2014/main" id="{00000000-0008-0000-0700-000043020000}"/>
            </a:ext>
          </a:extLst>
        </xdr:cNvPr>
        <xdr:cNvSpPr txBox="1"/>
      </xdr:nvSpPr>
      <xdr:spPr>
        <a:xfrm>
          <a:off x="16370300" y="9338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101313</xdr:rowOff>
    </xdr:from>
    <xdr:to>
      <xdr:col>85</xdr:col>
      <xdr:colOff>177800</xdr:colOff>
      <xdr:row>55</xdr:row>
      <xdr:rowOff>31463</xdr:rowOff>
    </xdr:to>
    <xdr:sp macro="" textlink="">
      <xdr:nvSpPr>
        <xdr:cNvPr id="580" name="フローチャート: 判断 579">
          <a:extLst>
            <a:ext uri="{FF2B5EF4-FFF2-40B4-BE49-F238E27FC236}">
              <a16:creationId xmlns="" xmlns:a16="http://schemas.microsoft.com/office/drawing/2014/main" id="{00000000-0008-0000-0700-000044020000}"/>
            </a:ext>
          </a:extLst>
        </xdr:cNvPr>
        <xdr:cNvSpPr/>
      </xdr:nvSpPr>
      <xdr:spPr>
        <a:xfrm>
          <a:off x="162687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135723</xdr:rowOff>
    </xdr:from>
    <xdr:to>
      <xdr:col>81</xdr:col>
      <xdr:colOff>50800</xdr:colOff>
      <xdr:row>55</xdr:row>
      <xdr:rowOff>13787</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flipV="1">
          <a:off x="14592300" y="9394023"/>
          <a:ext cx="889000" cy="4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134186</xdr:rowOff>
    </xdr:from>
    <xdr:to>
      <xdr:col>81</xdr:col>
      <xdr:colOff>101600</xdr:colOff>
      <xdr:row>55</xdr:row>
      <xdr:rowOff>64336</xdr:rowOff>
    </xdr:to>
    <xdr:sp macro="" textlink="">
      <xdr:nvSpPr>
        <xdr:cNvPr id="582" name="フローチャート: 判断 581">
          <a:extLst>
            <a:ext uri="{FF2B5EF4-FFF2-40B4-BE49-F238E27FC236}">
              <a16:creationId xmlns="" xmlns:a16="http://schemas.microsoft.com/office/drawing/2014/main" id="{00000000-0008-0000-0700-000046020000}"/>
            </a:ext>
          </a:extLst>
        </xdr:cNvPr>
        <xdr:cNvSpPr/>
      </xdr:nvSpPr>
      <xdr:spPr>
        <a:xfrm>
          <a:off x="15430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55463</xdr:rowOff>
    </xdr:from>
    <xdr:ext cx="534377"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5214111" y="948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166126</xdr:rowOff>
    </xdr:from>
    <xdr:to>
      <xdr:col>76</xdr:col>
      <xdr:colOff>114300</xdr:colOff>
      <xdr:row>55</xdr:row>
      <xdr:rowOff>13787</xdr:rowOff>
    </xdr:to>
    <xdr:cxnSp macro="">
      <xdr:nvCxnSpPr>
        <xdr:cNvPr id="584" name="直線コネクタ 583">
          <a:extLst>
            <a:ext uri="{FF2B5EF4-FFF2-40B4-BE49-F238E27FC236}">
              <a16:creationId xmlns="" xmlns:a16="http://schemas.microsoft.com/office/drawing/2014/main" id="{00000000-0008-0000-0700-000048020000}"/>
            </a:ext>
          </a:extLst>
        </xdr:cNvPr>
        <xdr:cNvCxnSpPr/>
      </xdr:nvCxnSpPr>
      <xdr:spPr>
        <a:xfrm>
          <a:off x="13703300" y="9424426"/>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169618</xdr:rowOff>
    </xdr:from>
    <xdr:to>
      <xdr:col>76</xdr:col>
      <xdr:colOff>165100</xdr:colOff>
      <xdr:row>55</xdr:row>
      <xdr:rowOff>99768</xdr:rowOff>
    </xdr:to>
    <xdr:sp macro="" textlink="">
      <xdr:nvSpPr>
        <xdr:cNvPr id="585" name="フローチャート: 判断 584">
          <a:extLst>
            <a:ext uri="{FF2B5EF4-FFF2-40B4-BE49-F238E27FC236}">
              <a16:creationId xmlns="" xmlns:a16="http://schemas.microsoft.com/office/drawing/2014/main" id="{00000000-0008-0000-0700-000049020000}"/>
            </a:ext>
          </a:extLst>
        </xdr:cNvPr>
        <xdr:cNvSpPr/>
      </xdr:nvSpPr>
      <xdr:spPr>
        <a:xfrm>
          <a:off x="14541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90895</xdr:rowOff>
    </xdr:from>
    <xdr:ext cx="534377"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4325111" y="952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166126</xdr:rowOff>
    </xdr:from>
    <xdr:to>
      <xdr:col>71</xdr:col>
      <xdr:colOff>177800</xdr:colOff>
      <xdr:row>56</xdr:row>
      <xdr:rowOff>15936</xdr:rowOff>
    </xdr:to>
    <xdr:cxnSp macro="">
      <xdr:nvCxnSpPr>
        <xdr:cNvPr id="587" name="直線コネクタ 586">
          <a:extLst>
            <a:ext uri="{FF2B5EF4-FFF2-40B4-BE49-F238E27FC236}">
              <a16:creationId xmlns="" xmlns:a16="http://schemas.microsoft.com/office/drawing/2014/main" id="{00000000-0008-0000-0700-00004B020000}"/>
            </a:ext>
          </a:extLst>
        </xdr:cNvPr>
        <xdr:cNvCxnSpPr/>
      </xdr:nvCxnSpPr>
      <xdr:spPr>
        <a:xfrm flipV="1">
          <a:off x="12814300" y="9424426"/>
          <a:ext cx="889000" cy="1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125590</xdr:rowOff>
    </xdr:from>
    <xdr:to>
      <xdr:col>72</xdr:col>
      <xdr:colOff>38100</xdr:colOff>
      <xdr:row>55</xdr:row>
      <xdr:rowOff>55740</xdr:rowOff>
    </xdr:to>
    <xdr:sp macro="" textlink="">
      <xdr:nvSpPr>
        <xdr:cNvPr id="588" name="フローチャート: 判断 587">
          <a:extLst>
            <a:ext uri="{FF2B5EF4-FFF2-40B4-BE49-F238E27FC236}">
              <a16:creationId xmlns="" xmlns:a16="http://schemas.microsoft.com/office/drawing/2014/main" id="{00000000-0008-0000-0700-00004C020000}"/>
            </a:ext>
          </a:extLst>
        </xdr:cNvPr>
        <xdr:cNvSpPr/>
      </xdr:nvSpPr>
      <xdr:spPr>
        <a:xfrm>
          <a:off x="13652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46867</xdr:rowOff>
    </xdr:from>
    <xdr:ext cx="534377"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3436111" y="947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40277</xdr:rowOff>
    </xdr:from>
    <xdr:to>
      <xdr:col>67</xdr:col>
      <xdr:colOff>101600</xdr:colOff>
      <xdr:row>55</xdr:row>
      <xdr:rowOff>141877</xdr:rowOff>
    </xdr:to>
    <xdr:sp macro="" textlink="">
      <xdr:nvSpPr>
        <xdr:cNvPr id="590" name="フローチャート: 判断 589">
          <a:extLst>
            <a:ext uri="{FF2B5EF4-FFF2-40B4-BE49-F238E27FC236}">
              <a16:creationId xmlns="" xmlns:a16="http://schemas.microsoft.com/office/drawing/2014/main" id="{00000000-0008-0000-0700-00004E020000}"/>
            </a:ext>
          </a:extLst>
        </xdr:cNvPr>
        <xdr:cNvSpPr/>
      </xdr:nvSpPr>
      <xdr:spPr>
        <a:xfrm>
          <a:off x="12763500" y="947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158404</xdr:rowOff>
    </xdr:from>
    <xdr:ext cx="534377"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2547111" y="92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106593</xdr:rowOff>
    </xdr:from>
    <xdr:to>
      <xdr:col>85</xdr:col>
      <xdr:colOff>177800</xdr:colOff>
      <xdr:row>52</xdr:row>
      <xdr:rowOff>36743</xdr:rowOff>
    </xdr:to>
    <xdr:sp macro="" textlink="">
      <xdr:nvSpPr>
        <xdr:cNvPr id="597" name="楕円 596">
          <a:extLst>
            <a:ext uri="{FF2B5EF4-FFF2-40B4-BE49-F238E27FC236}">
              <a16:creationId xmlns="" xmlns:a16="http://schemas.microsoft.com/office/drawing/2014/main" id="{00000000-0008-0000-0700-000055020000}"/>
            </a:ext>
          </a:extLst>
        </xdr:cNvPr>
        <xdr:cNvSpPr/>
      </xdr:nvSpPr>
      <xdr:spPr>
        <a:xfrm>
          <a:off x="16268700" y="885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129470</xdr:rowOff>
    </xdr:from>
    <xdr:ext cx="534377" cy="259045"/>
    <xdr:sp macro="" textlink="">
      <xdr:nvSpPr>
        <xdr:cNvPr id="598" name="教育費該当値テキスト">
          <a:extLst>
            <a:ext uri="{FF2B5EF4-FFF2-40B4-BE49-F238E27FC236}">
              <a16:creationId xmlns="" xmlns:a16="http://schemas.microsoft.com/office/drawing/2014/main" id="{00000000-0008-0000-0700-000056020000}"/>
            </a:ext>
          </a:extLst>
        </xdr:cNvPr>
        <xdr:cNvSpPr txBox="1"/>
      </xdr:nvSpPr>
      <xdr:spPr>
        <a:xfrm>
          <a:off x="16370300" y="870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84923</xdr:rowOff>
    </xdr:from>
    <xdr:to>
      <xdr:col>81</xdr:col>
      <xdr:colOff>101600</xdr:colOff>
      <xdr:row>55</xdr:row>
      <xdr:rowOff>15073</xdr:rowOff>
    </xdr:to>
    <xdr:sp macro="" textlink="">
      <xdr:nvSpPr>
        <xdr:cNvPr id="599" name="楕円 598">
          <a:extLst>
            <a:ext uri="{FF2B5EF4-FFF2-40B4-BE49-F238E27FC236}">
              <a16:creationId xmlns="" xmlns:a16="http://schemas.microsoft.com/office/drawing/2014/main" id="{00000000-0008-0000-0700-000057020000}"/>
            </a:ext>
          </a:extLst>
        </xdr:cNvPr>
        <xdr:cNvSpPr/>
      </xdr:nvSpPr>
      <xdr:spPr>
        <a:xfrm>
          <a:off x="15430500" y="93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31600</xdr:rowOff>
    </xdr:from>
    <xdr:ext cx="534377"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5214111" y="91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134437</xdr:rowOff>
    </xdr:from>
    <xdr:to>
      <xdr:col>76</xdr:col>
      <xdr:colOff>165100</xdr:colOff>
      <xdr:row>55</xdr:row>
      <xdr:rowOff>64587</xdr:rowOff>
    </xdr:to>
    <xdr:sp macro="" textlink="">
      <xdr:nvSpPr>
        <xdr:cNvPr id="601" name="楕円 600">
          <a:extLst>
            <a:ext uri="{FF2B5EF4-FFF2-40B4-BE49-F238E27FC236}">
              <a16:creationId xmlns="" xmlns:a16="http://schemas.microsoft.com/office/drawing/2014/main" id="{00000000-0008-0000-0700-000059020000}"/>
            </a:ext>
          </a:extLst>
        </xdr:cNvPr>
        <xdr:cNvSpPr/>
      </xdr:nvSpPr>
      <xdr:spPr>
        <a:xfrm>
          <a:off x="14541500" y="93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81114</xdr:rowOff>
    </xdr:from>
    <xdr:ext cx="534377"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4325111" y="916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115326</xdr:rowOff>
    </xdr:from>
    <xdr:to>
      <xdr:col>72</xdr:col>
      <xdr:colOff>38100</xdr:colOff>
      <xdr:row>55</xdr:row>
      <xdr:rowOff>45476</xdr:rowOff>
    </xdr:to>
    <xdr:sp macro="" textlink="">
      <xdr:nvSpPr>
        <xdr:cNvPr id="603" name="楕円 602">
          <a:extLst>
            <a:ext uri="{FF2B5EF4-FFF2-40B4-BE49-F238E27FC236}">
              <a16:creationId xmlns="" xmlns:a16="http://schemas.microsoft.com/office/drawing/2014/main" id="{00000000-0008-0000-0700-00005B020000}"/>
            </a:ext>
          </a:extLst>
        </xdr:cNvPr>
        <xdr:cNvSpPr/>
      </xdr:nvSpPr>
      <xdr:spPr>
        <a:xfrm>
          <a:off x="13652500" y="937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62003</xdr:rowOff>
    </xdr:from>
    <xdr:ext cx="534377" cy="259045"/>
    <xdr:sp macro="" textlink="">
      <xdr:nvSpPr>
        <xdr:cNvPr id="604" name="テキスト ボックス 603">
          <a:extLst>
            <a:ext uri="{FF2B5EF4-FFF2-40B4-BE49-F238E27FC236}">
              <a16:creationId xmlns="" xmlns:a16="http://schemas.microsoft.com/office/drawing/2014/main" id="{00000000-0008-0000-0700-00005C020000}"/>
            </a:ext>
          </a:extLst>
        </xdr:cNvPr>
        <xdr:cNvSpPr txBox="1"/>
      </xdr:nvSpPr>
      <xdr:spPr>
        <a:xfrm>
          <a:off x="13436111" y="91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136586</xdr:rowOff>
    </xdr:from>
    <xdr:to>
      <xdr:col>67</xdr:col>
      <xdr:colOff>101600</xdr:colOff>
      <xdr:row>56</xdr:row>
      <xdr:rowOff>66736</xdr:rowOff>
    </xdr:to>
    <xdr:sp macro="" textlink="">
      <xdr:nvSpPr>
        <xdr:cNvPr id="605" name="楕円 604">
          <a:extLst>
            <a:ext uri="{FF2B5EF4-FFF2-40B4-BE49-F238E27FC236}">
              <a16:creationId xmlns="" xmlns:a16="http://schemas.microsoft.com/office/drawing/2014/main" id="{00000000-0008-0000-0700-00005D020000}"/>
            </a:ext>
          </a:extLst>
        </xdr:cNvPr>
        <xdr:cNvSpPr/>
      </xdr:nvSpPr>
      <xdr:spPr>
        <a:xfrm>
          <a:off x="12763500" y="956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57863</xdr:rowOff>
    </xdr:from>
    <xdr:ext cx="534377"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2547111" y="965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 xmlns:a16="http://schemas.microsoft.com/office/drawing/2014/main" id="{00000000-0008-0000-07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 xmlns:a16="http://schemas.microsoft.com/office/drawing/2014/main" id="{00000000-0008-0000-07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 xmlns:a16="http://schemas.microsoft.com/office/drawing/2014/main" id="{00000000-0008-0000-07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129337</xdr:rowOff>
    </xdr:from>
    <xdr:to>
      <xdr:col>85</xdr:col>
      <xdr:colOff>126364</xdr:colOff>
      <xdr:row>79</xdr:row>
      <xdr:rowOff>44450</xdr:rowOff>
    </xdr:to>
    <xdr:cxnSp macro="">
      <xdr:nvCxnSpPr>
        <xdr:cNvPr id="630" name="直線コネクタ 629">
          <a:extLst>
            <a:ext uri="{FF2B5EF4-FFF2-40B4-BE49-F238E27FC236}">
              <a16:creationId xmlns="" xmlns:a16="http://schemas.microsoft.com/office/drawing/2014/main" id="{00000000-0008-0000-0700-000076020000}"/>
            </a:ext>
          </a:extLst>
        </xdr:cNvPr>
        <xdr:cNvCxnSpPr/>
      </xdr:nvCxnSpPr>
      <xdr:spPr>
        <a:xfrm flipV="1">
          <a:off x="16317595" y="12302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76014</xdr:rowOff>
    </xdr:from>
    <xdr:ext cx="534377" cy="259045"/>
    <xdr:sp macro="" textlink="">
      <xdr:nvSpPr>
        <xdr:cNvPr id="633" name="災害復旧費最大値テキスト">
          <a:extLst>
            <a:ext uri="{FF2B5EF4-FFF2-40B4-BE49-F238E27FC236}">
              <a16:creationId xmlns="" xmlns:a16="http://schemas.microsoft.com/office/drawing/2014/main" id="{00000000-0008-0000-0700-000079020000}"/>
            </a:ext>
          </a:extLst>
        </xdr:cNvPr>
        <xdr:cNvSpPr txBox="1"/>
      </xdr:nvSpPr>
      <xdr:spPr>
        <a:xfrm>
          <a:off x="16370300" y="1207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129337</xdr:rowOff>
    </xdr:from>
    <xdr:to>
      <xdr:col>86</xdr:col>
      <xdr:colOff>25400</xdr:colOff>
      <xdr:row>71</xdr:row>
      <xdr:rowOff>129337</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a:off x="16230600" y="12302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23571</xdr:rowOff>
    </xdr:from>
    <xdr:to>
      <xdr:col>85</xdr:col>
      <xdr:colOff>127000</xdr:colOff>
      <xdr:row>79</xdr:row>
      <xdr:rowOff>36982</xdr:rowOff>
    </xdr:to>
    <xdr:cxnSp macro="">
      <xdr:nvCxnSpPr>
        <xdr:cNvPr id="635" name="直線コネクタ 634">
          <a:extLst>
            <a:ext uri="{FF2B5EF4-FFF2-40B4-BE49-F238E27FC236}">
              <a16:creationId xmlns="" xmlns:a16="http://schemas.microsoft.com/office/drawing/2014/main" id="{00000000-0008-0000-0700-00007B020000}"/>
            </a:ext>
          </a:extLst>
        </xdr:cNvPr>
        <xdr:cNvCxnSpPr/>
      </xdr:nvCxnSpPr>
      <xdr:spPr>
        <a:xfrm flipV="1">
          <a:off x="15481300" y="13568121"/>
          <a:ext cx="8382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103700</xdr:rowOff>
    </xdr:from>
    <xdr:ext cx="469744" cy="259045"/>
    <xdr:sp macro="" textlink="">
      <xdr:nvSpPr>
        <xdr:cNvPr id="636" name="災害復旧費平均値テキスト">
          <a:extLst>
            <a:ext uri="{FF2B5EF4-FFF2-40B4-BE49-F238E27FC236}">
              <a16:creationId xmlns="" xmlns:a16="http://schemas.microsoft.com/office/drawing/2014/main" id="{00000000-0008-0000-0700-00007C020000}"/>
            </a:ext>
          </a:extLst>
        </xdr:cNvPr>
        <xdr:cNvSpPr txBox="1"/>
      </xdr:nvSpPr>
      <xdr:spPr>
        <a:xfrm>
          <a:off x="16370300" y="13305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80823</xdr:rowOff>
    </xdr:from>
    <xdr:to>
      <xdr:col>85</xdr:col>
      <xdr:colOff>177800</xdr:colOff>
      <xdr:row>79</xdr:row>
      <xdr:rowOff>10973</xdr:rowOff>
    </xdr:to>
    <xdr:sp macro="" textlink="">
      <xdr:nvSpPr>
        <xdr:cNvPr id="637" name="フローチャート: 判断 636">
          <a:extLst>
            <a:ext uri="{FF2B5EF4-FFF2-40B4-BE49-F238E27FC236}">
              <a16:creationId xmlns="" xmlns:a16="http://schemas.microsoft.com/office/drawing/2014/main" id="{00000000-0008-0000-0700-00007D020000}"/>
            </a:ext>
          </a:extLst>
        </xdr:cNvPr>
        <xdr:cNvSpPr/>
      </xdr:nvSpPr>
      <xdr:spPr>
        <a:xfrm>
          <a:off x="16268700" y="1345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36982</xdr:rowOff>
    </xdr:from>
    <xdr:to>
      <xdr:col>81</xdr:col>
      <xdr:colOff>50800</xdr:colOff>
      <xdr:row>79</xdr:row>
      <xdr:rowOff>44450</xdr:rowOff>
    </xdr:to>
    <xdr:cxnSp macro="">
      <xdr:nvCxnSpPr>
        <xdr:cNvPr id="638" name="直線コネクタ 637">
          <a:extLst>
            <a:ext uri="{FF2B5EF4-FFF2-40B4-BE49-F238E27FC236}">
              <a16:creationId xmlns="" xmlns:a16="http://schemas.microsoft.com/office/drawing/2014/main" id="{00000000-0008-0000-0700-00007E020000}"/>
            </a:ext>
          </a:extLst>
        </xdr:cNvPr>
        <xdr:cNvCxnSpPr/>
      </xdr:nvCxnSpPr>
      <xdr:spPr>
        <a:xfrm flipV="1">
          <a:off x="14592300" y="13581532"/>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106274</xdr:rowOff>
    </xdr:from>
    <xdr:to>
      <xdr:col>81</xdr:col>
      <xdr:colOff>101600</xdr:colOff>
      <xdr:row>79</xdr:row>
      <xdr:rowOff>36424</xdr:rowOff>
    </xdr:to>
    <xdr:sp macro="" textlink="">
      <xdr:nvSpPr>
        <xdr:cNvPr id="639" name="フローチャート: 判断 638">
          <a:extLst>
            <a:ext uri="{FF2B5EF4-FFF2-40B4-BE49-F238E27FC236}">
              <a16:creationId xmlns="" xmlns:a16="http://schemas.microsoft.com/office/drawing/2014/main" id="{00000000-0008-0000-0700-00007F020000}"/>
            </a:ext>
          </a:extLst>
        </xdr:cNvPr>
        <xdr:cNvSpPr/>
      </xdr:nvSpPr>
      <xdr:spPr>
        <a:xfrm>
          <a:off x="15430500" y="13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52951</xdr:rowOff>
    </xdr:from>
    <xdr:ext cx="378565" cy="259045"/>
    <xdr:sp macro="" textlink="">
      <xdr:nvSpPr>
        <xdr:cNvPr id="640" name="テキスト ボックス 639">
          <a:extLst>
            <a:ext uri="{FF2B5EF4-FFF2-40B4-BE49-F238E27FC236}">
              <a16:creationId xmlns="" xmlns:a16="http://schemas.microsoft.com/office/drawing/2014/main" id="{00000000-0008-0000-0700-000080020000}"/>
            </a:ext>
          </a:extLst>
        </xdr:cNvPr>
        <xdr:cNvSpPr txBox="1"/>
      </xdr:nvSpPr>
      <xdr:spPr>
        <a:xfrm>
          <a:off x="15292017" y="1325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62534</xdr:rowOff>
    </xdr:from>
    <xdr:to>
      <xdr:col>76</xdr:col>
      <xdr:colOff>165100</xdr:colOff>
      <xdr:row>78</xdr:row>
      <xdr:rowOff>164134</xdr:rowOff>
    </xdr:to>
    <xdr:sp macro="" textlink="">
      <xdr:nvSpPr>
        <xdr:cNvPr id="642" name="フローチャート: 判断 641">
          <a:extLst>
            <a:ext uri="{FF2B5EF4-FFF2-40B4-BE49-F238E27FC236}">
              <a16:creationId xmlns="" xmlns:a16="http://schemas.microsoft.com/office/drawing/2014/main" id="{00000000-0008-0000-0700-000082020000}"/>
            </a:ext>
          </a:extLst>
        </xdr:cNvPr>
        <xdr:cNvSpPr/>
      </xdr:nvSpPr>
      <xdr:spPr>
        <a:xfrm>
          <a:off x="14541500" y="1343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9211</xdr:rowOff>
    </xdr:from>
    <xdr:ext cx="469744"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4357428" y="1321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114858</xdr:rowOff>
    </xdr:from>
    <xdr:to>
      <xdr:col>71</xdr:col>
      <xdr:colOff>177800</xdr:colOff>
      <xdr:row>79</xdr:row>
      <xdr:rowOff>44450</xdr:rowOff>
    </xdr:to>
    <xdr:cxnSp macro="">
      <xdr:nvCxnSpPr>
        <xdr:cNvPr id="644" name="直線コネクタ 643">
          <a:extLst>
            <a:ext uri="{FF2B5EF4-FFF2-40B4-BE49-F238E27FC236}">
              <a16:creationId xmlns="" xmlns:a16="http://schemas.microsoft.com/office/drawing/2014/main" id="{00000000-0008-0000-0700-000084020000}"/>
            </a:ext>
          </a:extLst>
        </xdr:cNvPr>
        <xdr:cNvCxnSpPr/>
      </xdr:nvCxnSpPr>
      <xdr:spPr>
        <a:xfrm>
          <a:off x="12814300" y="13316508"/>
          <a:ext cx="889000" cy="27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108102</xdr:rowOff>
    </xdr:from>
    <xdr:to>
      <xdr:col>72</xdr:col>
      <xdr:colOff>38100</xdr:colOff>
      <xdr:row>78</xdr:row>
      <xdr:rowOff>38252</xdr:rowOff>
    </xdr:to>
    <xdr:sp macro="" textlink="">
      <xdr:nvSpPr>
        <xdr:cNvPr id="645" name="フローチャート: 判断 644">
          <a:extLst>
            <a:ext uri="{FF2B5EF4-FFF2-40B4-BE49-F238E27FC236}">
              <a16:creationId xmlns="" xmlns:a16="http://schemas.microsoft.com/office/drawing/2014/main" id="{00000000-0008-0000-0700-000085020000}"/>
            </a:ext>
          </a:extLst>
        </xdr:cNvPr>
        <xdr:cNvSpPr/>
      </xdr:nvSpPr>
      <xdr:spPr>
        <a:xfrm>
          <a:off x="13652500" y="1330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54779</xdr:rowOff>
    </xdr:from>
    <xdr:ext cx="469744" cy="259045"/>
    <xdr:sp macro="" textlink="">
      <xdr:nvSpPr>
        <xdr:cNvPr id="646" name="テキスト ボックス 645">
          <a:extLst>
            <a:ext uri="{FF2B5EF4-FFF2-40B4-BE49-F238E27FC236}">
              <a16:creationId xmlns="" xmlns:a16="http://schemas.microsoft.com/office/drawing/2014/main" id="{00000000-0008-0000-0700-000086020000}"/>
            </a:ext>
          </a:extLst>
        </xdr:cNvPr>
        <xdr:cNvSpPr txBox="1"/>
      </xdr:nvSpPr>
      <xdr:spPr>
        <a:xfrm>
          <a:off x="13468428" y="1308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140030</xdr:rowOff>
    </xdr:from>
    <xdr:to>
      <xdr:col>67</xdr:col>
      <xdr:colOff>101600</xdr:colOff>
      <xdr:row>78</xdr:row>
      <xdr:rowOff>70180</xdr:rowOff>
    </xdr:to>
    <xdr:sp macro="" textlink="">
      <xdr:nvSpPr>
        <xdr:cNvPr id="647" name="フローチャート: 判断 646">
          <a:extLst>
            <a:ext uri="{FF2B5EF4-FFF2-40B4-BE49-F238E27FC236}">
              <a16:creationId xmlns="" xmlns:a16="http://schemas.microsoft.com/office/drawing/2014/main" id="{00000000-0008-0000-0700-000087020000}"/>
            </a:ext>
          </a:extLst>
        </xdr:cNvPr>
        <xdr:cNvSpPr/>
      </xdr:nvSpPr>
      <xdr:spPr>
        <a:xfrm>
          <a:off x="12763500" y="133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61307</xdr:rowOff>
    </xdr:from>
    <xdr:ext cx="469744" cy="259045"/>
    <xdr:sp macro="" textlink="">
      <xdr:nvSpPr>
        <xdr:cNvPr id="648" name="テキスト ボックス 647">
          <a:extLst>
            <a:ext uri="{FF2B5EF4-FFF2-40B4-BE49-F238E27FC236}">
              <a16:creationId xmlns="" xmlns:a16="http://schemas.microsoft.com/office/drawing/2014/main" id="{00000000-0008-0000-0700-000088020000}"/>
            </a:ext>
          </a:extLst>
        </xdr:cNvPr>
        <xdr:cNvSpPr txBox="1"/>
      </xdr:nvSpPr>
      <xdr:spPr>
        <a:xfrm>
          <a:off x="12579428" y="1343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144221</xdr:rowOff>
    </xdr:from>
    <xdr:to>
      <xdr:col>85</xdr:col>
      <xdr:colOff>177800</xdr:colOff>
      <xdr:row>79</xdr:row>
      <xdr:rowOff>74371</xdr:rowOff>
    </xdr:to>
    <xdr:sp macro="" textlink="">
      <xdr:nvSpPr>
        <xdr:cNvPr id="654" name="楕円 653">
          <a:extLst>
            <a:ext uri="{FF2B5EF4-FFF2-40B4-BE49-F238E27FC236}">
              <a16:creationId xmlns="" xmlns:a16="http://schemas.microsoft.com/office/drawing/2014/main" id="{00000000-0008-0000-0700-00008E020000}"/>
            </a:ext>
          </a:extLst>
        </xdr:cNvPr>
        <xdr:cNvSpPr/>
      </xdr:nvSpPr>
      <xdr:spPr>
        <a:xfrm>
          <a:off x="16268700" y="1351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59250</xdr:rowOff>
    </xdr:from>
    <xdr:ext cx="378565" cy="259045"/>
    <xdr:sp macro="" textlink="">
      <xdr:nvSpPr>
        <xdr:cNvPr id="655" name="災害復旧費該当値テキスト">
          <a:extLst>
            <a:ext uri="{FF2B5EF4-FFF2-40B4-BE49-F238E27FC236}">
              <a16:creationId xmlns="" xmlns:a16="http://schemas.microsoft.com/office/drawing/2014/main" id="{00000000-0008-0000-0700-00008F020000}"/>
            </a:ext>
          </a:extLst>
        </xdr:cNvPr>
        <xdr:cNvSpPr txBox="1"/>
      </xdr:nvSpPr>
      <xdr:spPr>
        <a:xfrm>
          <a:off x="16370300" y="13432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157632</xdr:rowOff>
    </xdr:from>
    <xdr:to>
      <xdr:col>81</xdr:col>
      <xdr:colOff>101600</xdr:colOff>
      <xdr:row>79</xdr:row>
      <xdr:rowOff>87782</xdr:rowOff>
    </xdr:to>
    <xdr:sp macro="" textlink="">
      <xdr:nvSpPr>
        <xdr:cNvPr id="656" name="楕円 655">
          <a:extLst>
            <a:ext uri="{FF2B5EF4-FFF2-40B4-BE49-F238E27FC236}">
              <a16:creationId xmlns="" xmlns:a16="http://schemas.microsoft.com/office/drawing/2014/main" id="{00000000-0008-0000-0700-000090020000}"/>
            </a:ext>
          </a:extLst>
        </xdr:cNvPr>
        <xdr:cNvSpPr/>
      </xdr:nvSpPr>
      <xdr:spPr>
        <a:xfrm>
          <a:off x="15430500" y="135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78909</xdr:rowOff>
    </xdr:from>
    <xdr:ext cx="313932" cy="259045"/>
    <xdr:sp macro="" textlink="">
      <xdr:nvSpPr>
        <xdr:cNvPr id="657" name="テキスト ボックス 656">
          <a:extLst>
            <a:ext uri="{FF2B5EF4-FFF2-40B4-BE49-F238E27FC236}">
              <a16:creationId xmlns="" xmlns:a16="http://schemas.microsoft.com/office/drawing/2014/main" id="{00000000-0008-0000-0700-000091020000}"/>
            </a:ext>
          </a:extLst>
        </xdr:cNvPr>
        <xdr:cNvSpPr txBox="1"/>
      </xdr:nvSpPr>
      <xdr:spPr>
        <a:xfrm>
          <a:off x="15324333" y="136234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64058</xdr:rowOff>
    </xdr:from>
    <xdr:to>
      <xdr:col>67</xdr:col>
      <xdr:colOff>101600</xdr:colOff>
      <xdr:row>77</xdr:row>
      <xdr:rowOff>165658</xdr:rowOff>
    </xdr:to>
    <xdr:sp macro="" textlink="">
      <xdr:nvSpPr>
        <xdr:cNvPr id="662" name="楕円 661">
          <a:extLst>
            <a:ext uri="{FF2B5EF4-FFF2-40B4-BE49-F238E27FC236}">
              <a16:creationId xmlns="" xmlns:a16="http://schemas.microsoft.com/office/drawing/2014/main" id="{00000000-0008-0000-0700-000096020000}"/>
            </a:ext>
          </a:extLst>
        </xdr:cNvPr>
        <xdr:cNvSpPr/>
      </xdr:nvSpPr>
      <xdr:spPr>
        <a:xfrm>
          <a:off x="12763500" y="1326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10735</xdr:rowOff>
    </xdr:from>
    <xdr:ext cx="469744"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2579428" y="13040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142129</xdr:rowOff>
    </xdr:from>
    <xdr:to>
      <xdr:col>85</xdr:col>
      <xdr:colOff>126364</xdr:colOff>
      <xdr:row>98</xdr:row>
      <xdr:rowOff>98067</xdr:rowOff>
    </xdr:to>
    <xdr:cxnSp macro="">
      <xdr:nvCxnSpPr>
        <xdr:cNvPr id="692" name="直線コネクタ 691">
          <a:extLst>
            <a:ext uri="{FF2B5EF4-FFF2-40B4-BE49-F238E27FC236}">
              <a16:creationId xmlns="" xmlns:a16="http://schemas.microsoft.com/office/drawing/2014/main" id="{00000000-0008-0000-0700-0000B4020000}"/>
            </a:ext>
          </a:extLst>
        </xdr:cNvPr>
        <xdr:cNvCxnSpPr/>
      </xdr:nvCxnSpPr>
      <xdr:spPr>
        <a:xfrm flipV="1">
          <a:off x="16317595" y="15572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101894</xdr:rowOff>
    </xdr:from>
    <xdr:ext cx="534377" cy="259045"/>
    <xdr:sp macro="" textlink="">
      <xdr:nvSpPr>
        <xdr:cNvPr id="693" name="公債費最小値テキスト">
          <a:extLst>
            <a:ext uri="{FF2B5EF4-FFF2-40B4-BE49-F238E27FC236}">
              <a16:creationId xmlns="" xmlns:a16="http://schemas.microsoft.com/office/drawing/2014/main" id="{00000000-0008-0000-0700-0000B5020000}"/>
            </a:ext>
          </a:extLst>
        </xdr:cNvPr>
        <xdr:cNvSpPr txBox="1"/>
      </xdr:nvSpPr>
      <xdr:spPr>
        <a:xfrm>
          <a:off x="16370300" y="1690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98067</xdr:rowOff>
    </xdr:from>
    <xdr:to>
      <xdr:col>86</xdr:col>
      <xdr:colOff>25400</xdr:colOff>
      <xdr:row>98</xdr:row>
      <xdr:rowOff>98067</xdr:rowOff>
    </xdr:to>
    <xdr:cxnSp macro="">
      <xdr:nvCxnSpPr>
        <xdr:cNvPr id="694" name="直線コネクタ 693">
          <a:extLst>
            <a:ext uri="{FF2B5EF4-FFF2-40B4-BE49-F238E27FC236}">
              <a16:creationId xmlns="" xmlns:a16="http://schemas.microsoft.com/office/drawing/2014/main" id="{00000000-0008-0000-0700-0000B6020000}"/>
            </a:ext>
          </a:extLst>
        </xdr:cNvPr>
        <xdr:cNvCxnSpPr/>
      </xdr:nvCxnSpPr>
      <xdr:spPr>
        <a:xfrm>
          <a:off x="16230600" y="1690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88806</xdr:rowOff>
    </xdr:from>
    <xdr:ext cx="534377" cy="259045"/>
    <xdr:sp macro="" textlink="">
      <xdr:nvSpPr>
        <xdr:cNvPr id="695" name="公債費最大値テキスト">
          <a:extLst>
            <a:ext uri="{FF2B5EF4-FFF2-40B4-BE49-F238E27FC236}">
              <a16:creationId xmlns="" xmlns:a16="http://schemas.microsoft.com/office/drawing/2014/main" id="{00000000-0008-0000-0700-0000B7020000}"/>
            </a:ext>
          </a:extLst>
        </xdr:cNvPr>
        <xdr:cNvSpPr txBox="1"/>
      </xdr:nvSpPr>
      <xdr:spPr>
        <a:xfrm>
          <a:off x="16370300" y="1534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142129</xdr:rowOff>
    </xdr:from>
    <xdr:to>
      <xdr:col>86</xdr:col>
      <xdr:colOff>25400</xdr:colOff>
      <xdr:row>90</xdr:row>
      <xdr:rowOff>142129</xdr:rowOff>
    </xdr:to>
    <xdr:cxnSp macro="">
      <xdr:nvCxnSpPr>
        <xdr:cNvPr id="696" name="直線コネクタ 695">
          <a:extLst>
            <a:ext uri="{FF2B5EF4-FFF2-40B4-BE49-F238E27FC236}">
              <a16:creationId xmlns="" xmlns:a16="http://schemas.microsoft.com/office/drawing/2014/main" id="{00000000-0008-0000-0700-0000B8020000}"/>
            </a:ext>
          </a:extLst>
        </xdr:cNvPr>
        <xdr:cNvCxnSpPr/>
      </xdr:nvCxnSpPr>
      <xdr:spPr>
        <a:xfrm>
          <a:off x="16230600" y="15572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93951</xdr:rowOff>
    </xdr:from>
    <xdr:to>
      <xdr:col>85</xdr:col>
      <xdr:colOff>127000</xdr:colOff>
      <xdr:row>93</xdr:row>
      <xdr:rowOff>105239</xdr:rowOff>
    </xdr:to>
    <xdr:cxnSp macro="">
      <xdr:nvCxnSpPr>
        <xdr:cNvPr id="697" name="直線コネクタ 696">
          <a:extLst>
            <a:ext uri="{FF2B5EF4-FFF2-40B4-BE49-F238E27FC236}">
              <a16:creationId xmlns="" xmlns:a16="http://schemas.microsoft.com/office/drawing/2014/main" id="{00000000-0008-0000-0700-0000B9020000}"/>
            </a:ext>
          </a:extLst>
        </xdr:cNvPr>
        <xdr:cNvCxnSpPr/>
      </xdr:nvCxnSpPr>
      <xdr:spPr>
        <a:xfrm>
          <a:off x="15481300" y="16038801"/>
          <a:ext cx="838200" cy="1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138622</xdr:rowOff>
    </xdr:from>
    <xdr:ext cx="534377" cy="259045"/>
    <xdr:sp macro="" textlink="">
      <xdr:nvSpPr>
        <xdr:cNvPr id="698" name="公債費平均値テキスト">
          <a:extLst>
            <a:ext uri="{FF2B5EF4-FFF2-40B4-BE49-F238E27FC236}">
              <a16:creationId xmlns="" xmlns:a16="http://schemas.microsoft.com/office/drawing/2014/main" id="{00000000-0008-0000-0700-0000BA020000}"/>
            </a:ext>
          </a:extLst>
        </xdr:cNvPr>
        <xdr:cNvSpPr txBox="1"/>
      </xdr:nvSpPr>
      <xdr:spPr>
        <a:xfrm>
          <a:off x="16370300" y="16254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160195</xdr:rowOff>
    </xdr:from>
    <xdr:to>
      <xdr:col>85</xdr:col>
      <xdr:colOff>177800</xdr:colOff>
      <xdr:row>95</xdr:row>
      <xdr:rowOff>90345</xdr:rowOff>
    </xdr:to>
    <xdr:sp macro="" textlink="">
      <xdr:nvSpPr>
        <xdr:cNvPr id="699" name="フローチャート: 判断 698">
          <a:extLst>
            <a:ext uri="{FF2B5EF4-FFF2-40B4-BE49-F238E27FC236}">
              <a16:creationId xmlns="" xmlns:a16="http://schemas.microsoft.com/office/drawing/2014/main" id="{00000000-0008-0000-0700-0000BB020000}"/>
            </a:ext>
          </a:extLst>
        </xdr:cNvPr>
        <xdr:cNvSpPr/>
      </xdr:nvSpPr>
      <xdr:spPr>
        <a:xfrm>
          <a:off x="16268700" y="1627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34573</xdr:rowOff>
    </xdr:from>
    <xdr:to>
      <xdr:col>81</xdr:col>
      <xdr:colOff>50800</xdr:colOff>
      <xdr:row>93</xdr:row>
      <xdr:rowOff>93951</xdr:rowOff>
    </xdr:to>
    <xdr:cxnSp macro="">
      <xdr:nvCxnSpPr>
        <xdr:cNvPr id="700" name="直線コネクタ 699">
          <a:extLst>
            <a:ext uri="{FF2B5EF4-FFF2-40B4-BE49-F238E27FC236}">
              <a16:creationId xmlns="" xmlns:a16="http://schemas.microsoft.com/office/drawing/2014/main" id="{00000000-0008-0000-0700-0000BC020000}"/>
            </a:ext>
          </a:extLst>
        </xdr:cNvPr>
        <xdr:cNvCxnSpPr/>
      </xdr:nvCxnSpPr>
      <xdr:spPr>
        <a:xfrm>
          <a:off x="14592300" y="15979423"/>
          <a:ext cx="889000" cy="5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157251</xdr:rowOff>
    </xdr:from>
    <xdr:to>
      <xdr:col>81</xdr:col>
      <xdr:colOff>101600</xdr:colOff>
      <xdr:row>95</xdr:row>
      <xdr:rowOff>87401</xdr:rowOff>
    </xdr:to>
    <xdr:sp macro="" textlink="">
      <xdr:nvSpPr>
        <xdr:cNvPr id="701" name="フローチャート: 判断 700">
          <a:extLst>
            <a:ext uri="{FF2B5EF4-FFF2-40B4-BE49-F238E27FC236}">
              <a16:creationId xmlns="" xmlns:a16="http://schemas.microsoft.com/office/drawing/2014/main" id="{00000000-0008-0000-0700-0000BD020000}"/>
            </a:ext>
          </a:extLst>
        </xdr:cNvPr>
        <xdr:cNvSpPr/>
      </xdr:nvSpPr>
      <xdr:spPr>
        <a:xfrm>
          <a:off x="15430500" y="1627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78528</xdr:rowOff>
    </xdr:from>
    <xdr:ext cx="534377"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5214111" y="163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157217</xdr:rowOff>
    </xdr:from>
    <xdr:to>
      <xdr:col>76</xdr:col>
      <xdr:colOff>114300</xdr:colOff>
      <xdr:row>93</xdr:row>
      <xdr:rowOff>34573</xdr:rowOff>
    </xdr:to>
    <xdr:cxnSp macro="">
      <xdr:nvCxnSpPr>
        <xdr:cNvPr id="703" name="直線コネクタ 702">
          <a:extLst>
            <a:ext uri="{FF2B5EF4-FFF2-40B4-BE49-F238E27FC236}">
              <a16:creationId xmlns="" xmlns:a16="http://schemas.microsoft.com/office/drawing/2014/main" id="{00000000-0008-0000-0700-0000BF020000}"/>
            </a:ext>
          </a:extLst>
        </xdr:cNvPr>
        <xdr:cNvCxnSpPr/>
      </xdr:nvCxnSpPr>
      <xdr:spPr>
        <a:xfrm>
          <a:off x="13703300" y="15930617"/>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161623</xdr:rowOff>
    </xdr:from>
    <xdr:to>
      <xdr:col>76</xdr:col>
      <xdr:colOff>165100</xdr:colOff>
      <xdr:row>95</xdr:row>
      <xdr:rowOff>91773</xdr:rowOff>
    </xdr:to>
    <xdr:sp macro="" textlink="">
      <xdr:nvSpPr>
        <xdr:cNvPr id="704" name="フローチャート: 判断 703">
          <a:extLst>
            <a:ext uri="{FF2B5EF4-FFF2-40B4-BE49-F238E27FC236}">
              <a16:creationId xmlns="" xmlns:a16="http://schemas.microsoft.com/office/drawing/2014/main" id="{00000000-0008-0000-0700-0000C0020000}"/>
            </a:ext>
          </a:extLst>
        </xdr:cNvPr>
        <xdr:cNvSpPr/>
      </xdr:nvSpPr>
      <xdr:spPr>
        <a:xfrm>
          <a:off x="14541500" y="1627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82900</xdr:rowOff>
    </xdr:from>
    <xdr:ext cx="534377" cy="259045"/>
    <xdr:sp macro="" textlink="">
      <xdr:nvSpPr>
        <xdr:cNvPr id="705" name="テキスト ボックス 704">
          <a:extLst>
            <a:ext uri="{FF2B5EF4-FFF2-40B4-BE49-F238E27FC236}">
              <a16:creationId xmlns="" xmlns:a16="http://schemas.microsoft.com/office/drawing/2014/main" id="{00000000-0008-0000-0700-0000C1020000}"/>
            </a:ext>
          </a:extLst>
        </xdr:cNvPr>
        <xdr:cNvSpPr txBox="1"/>
      </xdr:nvSpPr>
      <xdr:spPr>
        <a:xfrm>
          <a:off x="14325111" y="1637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90351</xdr:rowOff>
    </xdr:from>
    <xdr:to>
      <xdr:col>71</xdr:col>
      <xdr:colOff>177800</xdr:colOff>
      <xdr:row>92</xdr:row>
      <xdr:rowOff>157217</xdr:rowOff>
    </xdr:to>
    <xdr:cxnSp macro="">
      <xdr:nvCxnSpPr>
        <xdr:cNvPr id="706" name="直線コネクタ 705">
          <a:extLst>
            <a:ext uri="{FF2B5EF4-FFF2-40B4-BE49-F238E27FC236}">
              <a16:creationId xmlns="" xmlns:a16="http://schemas.microsoft.com/office/drawing/2014/main" id="{00000000-0008-0000-0700-0000C2020000}"/>
            </a:ext>
          </a:extLst>
        </xdr:cNvPr>
        <xdr:cNvCxnSpPr/>
      </xdr:nvCxnSpPr>
      <xdr:spPr>
        <a:xfrm>
          <a:off x="12814300" y="15863751"/>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10833</xdr:rowOff>
    </xdr:from>
    <xdr:to>
      <xdr:col>72</xdr:col>
      <xdr:colOff>38100</xdr:colOff>
      <xdr:row>95</xdr:row>
      <xdr:rowOff>112433</xdr:rowOff>
    </xdr:to>
    <xdr:sp macro="" textlink="">
      <xdr:nvSpPr>
        <xdr:cNvPr id="707" name="フローチャート: 判断 706">
          <a:extLst>
            <a:ext uri="{FF2B5EF4-FFF2-40B4-BE49-F238E27FC236}">
              <a16:creationId xmlns="" xmlns:a16="http://schemas.microsoft.com/office/drawing/2014/main" id="{00000000-0008-0000-0700-0000C3020000}"/>
            </a:ext>
          </a:extLst>
        </xdr:cNvPr>
        <xdr:cNvSpPr/>
      </xdr:nvSpPr>
      <xdr:spPr>
        <a:xfrm>
          <a:off x="13652500" y="1629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103560</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3436111" y="1639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162852</xdr:rowOff>
    </xdr:from>
    <xdr:to>
      <xdr:col>67</xdr:col>
      <xdr:colOff>101600</xdr:colOff>
      <xdr:row>95</xdr:row>
      <xdr:rowOff>93002</xdr:rowOff>
    </xdr:to>
    <xdr:sp macro="" textlink="">
      <xdr:nvSpPr>
        <xdr:cNvPr id="709" name="フローチャート: 判断 708">
          <a:extLst>
            <a:ext uri="{FF2B5EF4-FFF2-40B4-BE49-F238E27FC236}">
              <a16:creationId xmlns="" xmlns:a16="http://schemas.microsoft.com/office/drawing/2014/main" id="{00000000-0008-0000-0700-0000C5020000}"/>
            </a:ext>
          </a:extLst>
        </xdr:cNvPr>
        <xdr:cNvSpPr/>
      </xdr:nvSpPr>
      <xdr:spPr>
        <a:xfrm>
          <a:off x="127635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84129</xdr:rowOff>
    </xdr:from>
    <xdr:ext cx="534377"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2547111" y="163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54439</xdr:rowOff>
    </xdr:from>
    <xdr:to>
      <xdr:col>85</xdr:col>
      <xdr:colOff>177800</xdr:colOff>
      <xdr:row>93</xdr:row>
      <xdr:rowOff>156039</xdr:rowOff>
    </xdr:to>
    <xdr:sp macro="" textlink="">
      <xdr:nvSpPr>
        <xdr:cNvPr id="716" name="楕円 715">
          <a:extLst>
            <a:ext uri="{FF2B5EF4-FFF2-40B4-BE49-F238E27FC236}">
              <a16:creationId xmlns="" xmlns:a16="http://schemas.microsoft.com/office/drawing/2014/main" id="{00000000-0008-0000-0700-0000CC020000}"/>
            </a:ext>
          </a:extLst>
        </xdr:cNvPr>
        <xdr:cNvSpPr/>
      </xdr:nvSpPr>
      <xdr:spPr>
        <a:xfrm>
          <a:off x="16268700" y="1599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77316</xdr:rowOff>
    </xdr:from>
    <xdr:ext cx="534377" cy="259045"/>
    <xdr:sp macro="" textlink="">
      <xdr:nvSpPr>
        <xdr:cNvPr id="717" name="公債費該当値テキスト">
          <a:extLst>
            <a:ext uri="{FF2B5EF4-FFF2-40B4-BE49-F238E27FC236}">
              <a16:creationId xmlns="" xmlns:a16="http://schemas.microsoft.com/office/drawing/2014/main" id="{00000000-0008-0000-0700-0000CD020000}"/>
            </a:ext>
          </a:extLst>
        </xdr:cNvPr>
        <xdr:cNvSpPr txBox="1"/>
      </xdr:nvSpPr>
      <xdr:spPr>
        <a:xfrm>
          <a:off x="16370300" y="1585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43151</xdr:rowOff>
    </xdr:from>
    <xdr:to>
      <xdr:col>81</xdr:col>
      <xdr:colOff>101600</xdr:colOff>
      <xdr:row>93</xdr:row>
      <xdr:rowOff>144751</xdr:rowOff>
    </xdr:to>
    <xdr:sp macro="" textlink="">
      <xdr:nvSpPr>
        <xdr:cNvPr id="718" name="楕円 717">
          <a:extLst>
            <a:ext uri="{FF2B5EF4-FFF2-40B4-BE49-F238E27FC236}">
              <a16:creationId xmlns="" xmlns:a16="http://schemas.microsoft.com/office/drawing/2014/main" id="{00000000-0008-0000-0700-0000CE020000}"/>
            </a:ext>
          </a:extLst>
        </xdr:cNvPr>
        <xdr:cNvSpPr/>
      </xdr:nvSpPr>
      <xdr:spPr>
        <a:xfrm>
          <a:off x="15430500" y="1598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161278</xdr:rowOff>
    </xdr:from>
    <xdr:ext cx="534377" cy="259045"/>
    <xdr:sp macro="" textlink="">
      <xdr:nvSpPr>
        <xdr:cNvPr id="719" name="テキスト ボックス 718">
          <a:extLst>
            <a:ext uri="{FF2B5EF4-FFF2-40B4-BE49-F238E27FC236}">
              <a16:creationId xmlns="" xmlns:a16="http://schemas.microsoft.com/office/drawing/2014/main" id="{00000000-0008-0000-0700-0000CF020000}"/>
            </a:ext>
          </a:extLst>
        </xdr:cNvPr>
        <xdr:cNvSpPr txBox="1"/>
      </xdr:nvSpPr>
      <xdr:spPr>
        <a:xfrm>
          <a:off x="15214111" y="1576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155223</xdr:rowOff>
    </xdr:from>
    <xdr:to>
      <xdr:col>76</xdr:col>
      <xdr:colOff>165100</xdr:colOff>
      <xdr:row>93</xdr:row>
      <xdr:rowOff>85373</xdr:rowOff>
    </xdr:to>
    <xdr:sp macro="" textlink="">
      <xdr:nvSpPr>
        <xdr:cNvPr id="720" name="楕円 719">
          <a:extLst>
            <a:ext uri="{FF2B5EF4-FFF2-40B4-BE49-F238E27FC236}">
              <a16:creationId xmlns="" xmlns:a16="http://schemas.microsoft.com/office/drawing/2014/main" id="{00000000-0008-0000-0700-0000D0020000}"/>
            </a:ext>
          </a:extLst>
        </xdr:cNvPr>
        <xdr:cNvSpPr/>
      </xdr:nvSpPr>
      <xdr:spPr>
        <a:xfrm>
          <a:off x="14541500" y="1592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101900</xdr:rowOff>
    </xdr:from>
    <xdr:ext cx="534377" cy="259045"/>
    <xdr:sp macro="" textlink="">
      <xdr:nvSpPr>
        <xdr:cNvPr id="721" name="テキスト ボックス 720">
          <a:extLst>
            <a:ext uri="{FF2B5EF4-FFF2-40B4-BE49-F238E27FC236}">
              <a16:creationId xmlns="" xmlns:a16="http://schemas.microsoft.com/office/drawing/2014/main" id="{00000000-0008-0000-0700-0000D1020000}"/>
            </a:ext>
          </a:extLst>
        </xdr:cNvPr>
        <xdr:cNvSpPr txBox="1"/>
      </xdr:nvSpPr>
      <xdr:spPr>
        <a:xfrm>
          <a:off x="14325111" y="1570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106417</xdr:rowOff>
    </xdr:from>
    <xdr:to>
      <xdr:col>72</xdr:col>
      <xdr:colOff>38100</xdr:colOff>
      <xdr:row>93</xdr:row>
      <xdr:rowOff>36567</xdr:rowOff>
    </xdr:to>
    <xdr:sp macro="" textlink="">
      <xdr:nvSpPr>
        <xdr:cNvPr id="722" name="楕円 721">
          <a:extLst>
            <a:ext uri="{FF2B5EF4-FFF2-40B4-BE49-F238E27FC236}">
              <a16:creationId xmlns="" xmlns:a16="http://schemas.microsoft.com/office/drawing/2014/main" id="{00000000-0008-0000-0700-0000D2020000}"/>
            </a:ext>
          </a:extLst>
        </xdr:cNvPr>
        <xdr:cNvSpPr/>
      </xdr:nvSpPr>
      <xdr:spPr>
        <a:xfrm>
          <a:off x="13652500" y="1587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53094</xdr:rowOff>
    </xdr:from>
    <xdr:ext cx="534377" cy="259045"/>
    <xdr:sp macro="" textlink="">
      <xdr:nvSpPr>
        <xdr:cNvPr id="723" name="テキスト ボックス 722">
          <a:extLst>
            <a:ext uri="{FF2B5EF4-FFF2-40B4-BE49-F238E27FC236}">
              <a16:creationId xmlns="" xmlns:a16="http://schemas.microsoft.com/office/drawing/2014/main" id="{00000000-0008-0000-0700-0000D3020000}"/>
            </a:ext>
          </a:extLst>
        </xdr:cNvPr>
        <xdr:cNvSpPr txBox="1"/>
      </xdr:nvSpPr>
      <xdr:spPr>
        <a:xfrm>
          <a:off x="13436111" y="1565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39551</xdr:rowOff>
    </xdr:from>
    <xdr:to>
      <xdr:col>67</xdr:col>
      <xdr:colOff>101600</xdr:colOff>
      <xdr:row>92</xdr:row>
      <xdr:rowOff>141151</xdr:rowOff>
    </xdr:to>
    <xdr:sp macro="" textlink="">
      <xdr:nvSpPr>
        <xdr:cNvPr id="724" name="楕円 723">
          <a:extLst>
            <a:ext uri="{FF2B5EF4-FFF2-40B4-BE49-F238E27FC236}">
              <a16:creationId xmlns="" xmlns:a16="http://schemas.microsoft.com/office/drawing/2014/main" id="{00000000-0008-0000-0700-0000D4020000}"/>
            </a:ext>
          </a:extLst>
        </xdr:cNvPr>
        <xdr:cNvSpPr/>
      </xdr:nvSpPr>
      <xdr:spPr>
        <a:xfrm>
          <a:off x="12763500" y="1581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157678</xdr:rowOff>
    </xdr:from>
    <xdr:ext cx="534377" cy="259045"/>
    <xdr:sp macro="" textlink="">
      <xdr:nvSpPr>
        <xdr:cNvPr id="725" name="テキスト ボックス 724">
          <a:extLst>
            <a:ext uri="{FF2B5EF4-FFF2-40B4-BE49-F238E27FC236}">
              <a16:creationId xmlns="" xmlns:a16="http://schemas.microsoft.com/office/drawing/2014/main" id="{00000000-0008-0000-0700-0000D5020000}"/>
            </a:ext>
          </a:extLst>
        </xdr:cNvPr>
        <xdr:cNvSpPr txBox="1"/>
      </xdr:nvSpPr>
      <xdr:spPr>
        <a:xfrm>
          <a:off x="12547111" y="1558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62864</xdr:colOff>
      <xdr:row>39</xdr:row>
      <xdr:rowOff>44450</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flipV="1">
          <a:off x="22159595" y="5447030"/>
          <a:ext cx="1269"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78757</xdr:rowOff>
    </xdr:from>
    <xdr:ext cx="469744" cy="259045"/>
    <xdr:sp macro="" textlink="">
      <xdr:nvSpPr>
        <xdr:cNvPr id="752" name="諸支出金最大値テキスト">
          <a:extLst>
            <a:ext uri="{FF2B5EF4-FFF2-40B4-BE49-F238E27FC236}">
              <a16:creationId xmlns="" xmlns:a16="http://schemas.microsoft.com/office/drawing/2014/main" id="{00000000-0008-0000-0700-0000F0020000}"/>
            </a:ext>
          </a:extLst>
        </xdr:cNvPr>
        <xdr:cNvSpPr txBox="1"/>
      </xdr:nvSpPr>
      <xdr:spPr>
        <a:xfrm>
          <a:off x="22212300"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53" name="直線コネクタ 752">
          <a:extLst>
            <a:ext uri="{FF2B5EF4-FFF2-40B4-BE49-F238E27FC236}">
              <a16:creationId xmlns="" xmlns:a16="http://schemas.microsoft.com/office/drawing/2014/main" id="{00000000-0008-0000-0700-0000F1020000}"/>
            </a:ext>
          </a:extLst>
        </xdr:cNvPr>
        <xdr:cNvCxnSpPr/>
      </xdr:nvCxnSpPr>
      <xdr:spPr>
        <a:xfrm>
          <a:off x="22072600" y="544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15113</xdr:rowOff>
    </xdr:from>
    <xdr:to>
      <xdr:col>116</xdr:col>
      <xdr:colOff>63500</xdr:colOff>
      <xdr:row>34</xdr:row>
      <xdr:rowOff>42164</xdr:rowOff>
    </xdr:to>
    <xdr:cxnSp macro="">
      <xdr:nvCxnSpPr>
        <xdr:cNvPr id="754" name="直線コネクタ 753">
          <a:extLst>
            <a:ext uri="{FF2B5EF4-FFF2-40B4-BE49-F238E27FC236}">
              <a16:creationId xmlns="" xmlns:a16="http://schemas.microsoft.com/office/drawing/2014/main" id="{00000000-0008-0000-0700-0000F2020000}"/>
            </a:ext>
          </a:extLst>
        </xdr:cNvPr>
        <xdr:cNvCxnSpPr/>
      </xdr:nvCxnSpPr>
      <xdr:spPr>
        <a:xfrm>
          <a:off x="21323300" y="5501513"/>
          <a:ext cx="838200" cy="36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46753</xdr:rowOff>
    </xdr:from>
    <xdr:ext cx="378565" cy="259045"/>
    <xdr:sp macro="" textlink="">
      <xdr:nvSpPr>
        <xdr:cNvPr id="755" name="諸支出金平均値テキスト">
          <a:extLst>
            <a:ext uri="{FF2B5EF4-FFF2-40B4-BE49-F238E27FC236}">
              <a16:creationId xmlns="" xmlns:a16="http://schemas.microsoft.com/office/drawing/2014/main" id="{00000000-0008-0000-0700-0000F3020000}"/>
            </a:ext>
          </a:extLst>
        </xdr:cNvPr>
        <xdr:cNvSpPr txBox="1"/>
      </xdr:nvSpPr>
      <xdr:spPr>
        <a:xfrm>
          <a:off x="22212300" y="65618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68326</xdr:rowOff>
    </xdr:from>
    <xdr:to>
      <xdr:col>116</xdr:col>
      <xdr:colOff>114300</xdr:colOff>
      <xdr:row>38</xdr:row>
      <xdr:rowOff>169926</xdr:rowOff>
    </xdr:to>
    <xdr:sp macro="" textlink="">
      <xdr:nvSpPr>
        <xdr:cNvPr id="756" name="フローチャート: 判断 755">
          <a:extLst>
            <a:ext uri="{FF2B5EF4-FFF2-40B4-BE49-F238E27FC236}">
              <a16:creationId xmlns="" xmlns:a16="http://schemas.microsoft.com/office/drawing/2014/main" id="{00000000-0008-0000-0700-0000F4020000}"/>
            </a:ext>
          </a:extLst>
        </xdr:cNvPr>
        <xdr:cNvSpPr/>
      </xdr:nvSpPr>
      <xdr:spPr>
        <a:xfrm>
          <a:off x="221107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123698</xdr:rowOff>
    </xdr:from>
    <xdr:to>
      <xdr:col>111</xdr:col>
      <xdr:colOff>177800</xdr:colOff>
      <xdr:row>32</xdr:row>
      <xdr:rowOff>15113</xdr:rowOff>
    </xdr:to>
    <xdr:cxnSp macro="">
      <xdr:nvCxnSpPr>
        <xdr:cNvPr id="757" name="直線コネクタ 756">
          <a:extLst>
            <a:ext uri="{FF2B5EF4-FFF2-40B4-BE49-F238E27FC236}">
              <a16:creationId xmlns="" xmlns:a16="http://schemas.microsoft.com/office/drawing/2014/main" id="{00000000-0008-0000-0700-0000F5020000}"/>
            </a:ext>
          </a:extLst>
        </xdr:cNvPr>
        <xdr:cNvCxnSpPr/>
      </xdr:nvCxnSpPr>
      <xdr:spPr>
        <a:xfrm>
          <a:off x="20434300" y="5267198"/>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122047</xdr:rowOff>
    </xdr:from>
    <xdr:to>
      <xdr:col>112</xdr:col>
      <xdr:colOff>38100</xdr:colOff>
      <xdr:row>37</xdr:row>
      <xdr:rowOff>52197</xdr:rowOff>
    </xdr:to>
    <xdr:sp macro="" textlink="">
      <xdr:nvSpPr>
        <xdr:cNvPr id="758" name="フローチャート: 判断 757">
          <a:extLst>
            <a:ext uri="{FF2B5EF4-FFF2-40B4-BE49-F238E27FC236}">
              <a16:creationId xmlns="" xmlns:a16="http://schemas.microsoft.com/office/drawing/2014/main" id="{00000000-0008-0000-0700-0000F6020000}"/>
            </a:ext>
          </a:extLst>
        </xdr:cNvPr>
        <xdr:cNvSpPr/>
      </xdr:nvSpPr>
      <xdr:spPr>
        <a:xfrm>
          <a:off x="21272500" y="629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43324</xdr:rowOff>
    </xdr:from>
    <xdr:ext cx="469744"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21088428" y="638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123698</xdr:rowOff>
    </xdr:from>
    <xdr:to>
      <xdr:col>107</xdr:col>
      <xdr:colOff>50800</xdr:colOff>
      <xdr:row>32</xdr:row>
      <xdr:rowOff>66548</xdr:rowOff>
    </xdr:to>
    <xdr:cxnSp macro="">
      <xdr:nvCxnSpPr>
        <xdr:cNvPr id="760" name="直線コネクタ 759">
          <a:extLst>
            <a:ext uri="{FF2B5EF4-FFF2-40B4-BE49-F238E27FC236}">
              <a16:creationId xmlns="" xmlns:a16="http://schemas.microsoft.com/office/drawing/2014/main" id="{00000000-0008-0000-0700-0000F8020000}"/>
            </a:ext>
          </a:extLst>
        </xdr:cNvPr>
        <xdr:cNvCxnSpPr/>
      </xdr:nvCxnSpPr>
      <xdr:spPr>
        <a:xfrm flipV="1">
          <a:off x="19545300" y="5267198"/>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54991</xdr:rowOff>
    </xdr:from>
    <xdr:to>
      <xdr:col>107</xdr:col>
      <xdr:colOff>101600</xdr:colOff>
      <xdr:row>38</xdr:row>
      <xdr:rowOff>156591</xdr:rowOff>
    </xdr:to>
    <xdr:sp macro="" textlink="">
      <xdr:nvSpPr>
        <xdr:cNvPr id="761" name="フローチャート: 判断 760">
          <a:extLst>
            <a:ext uri="{FF2B5EF4-FFF2-40B4-BE49-F238E27FC236}">
              <a16:creationId xmlns="" xmlns:a16="http://schemas.microsoft.com/office/drawing/2014/main" id="{00000000-0008-0000-0700-0000F9020000}"/>
            </a:ext>
          </a:extLst>
        </xdr:cNvPr>
        <xdr:cNvSpPr/>
      </xdr:nvSpPr>
      <xdr:spPr>
        <a:xfrm>
          <a:off x="20383500" y="657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147718</xdr:rowOff>
    </xdr:from>
    <xdr:ext cx="378565" cy="259045"/>
    <xdr:sp macro="" textlink="">
      <xdr:nvSpPr>
        <xdr:cNvPr id="762" name="テキスト ボックス 761">
          <a:extLst>
            <a:ext uri="{FF2B5EF4-FFF2-40B4-BE49-F238E27FC236}">
              <a16:creationId xmlns="" xmlns:a16="http://schemas.microsoft.com/office/drawing/2014/main" id="{00000000-0008-0000-0700-0000FA020000}"/>
            </a:ext>
          </a:extLst>
        </xdr:cNvPr>
        <xdr:cNvSpPr txBox="1"/>
      </xdr:nvSpPr>
      <xdr:spPr>
        <a:xfrm>
          <a:off x="20245017" y="6662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66548</xdr:rowOff>
    </xdr:from>
    <xdr:to>
      <xdr:col>102</xdr:col>
      <xdr:colOff>114300</xdr:colOff>
      <xdr:row>32</xdr:row>
      <xdr:rowOff>162179</xdr:rowOff>
    </xdr:to>
    <xdr:cxnSp macro="">
      <xdr:nvCxnSpPr>
        <xdr:cNvPr id="763" name="直線コネクタ 762">
          <a:extLst>
            <a:ext uri="{FF2B5EF4-FFF2-40B4-BE49-F238E27FC236}">
              <a16:creationId xmlns="" xmlns:a16="http://schemas.microsoft.com/office/drawing/2014/main" id="{00000000-0008-0000-0700-0000FB020000}"/>
            </a:ext>
          </a:extLst>
        </xdr:cNvPr>
        <xdr:cNvCxnSpPr/>
      </xdr:nvCxnSpPr>
      <xdr:spPr>
        <a:xfrm flipV="1">
          <a:off x="18656300" y="5552948"/>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57658</xdr:rowOff>
    </xdr:from>
    <xdr:to>
      <xdr:col>102</xdr:col>
      <xdr:colOff>165100</xdr:colOff>
      <xdr:row>38</xdr:row>
      <xdr:rowOff>159258</xdr:rowOff>
    </xdr:to>
    <xdr:sp macro="" textlink="">
      <xdr:nvSpPr>
        <xdr:cNvPr id="764" name="フローチャート: 判断 763">
          <a:extLst>
            <a:ext uri="{FF2B5EF4-FFF2-40B4-BE49-F238E27FC236}">
              <a16:creationId xmlns="" xmlns:a16="http://schemas.microsoft.com/office/drawing/2014/main" id="{00000000-0008-0000-0700-0000FC020000}"/>
            </a:ext>
          </a:extLst>
        </xdr:cNvPr>
        <xdr:cNvSpPr/>
      </xdr:nvSpPr>
      <xdr:spPr>
        <a:xfrm>
          <a:off x="194945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150385</xdr:rowOff>
    </xdr:from>
    <xdr:ext cx="378565"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19356017" y="6665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81661</xdr:rowOff>
    </xdr:from>
    <xdr:to>
      <xdr:col>98</xdr:col>
      <xdr:colOff>38100</xdr:colOff>
      <xdr:row>39</xdr:row>
      <xdr:rowOff>11811</xdr:rowOff>
    </xdr:to>
    <xdr:sp macro="" textlink="">
      <xdr:nvSpPr>
        <xdr:cNvPr id="766" name="フローチャート: 判断 765">
          <a:extLst>
            <a:ext uri="{FF2B5EF4-FFF2-40B4-BE49-F238E27FC236}">
              <a16:creationId xmlns="" xmlns:a16="http://schemas.microsoft.com/office/drawing/2014/main" id="{00000000-0008-0000-0700-0000FE020000}"/>
            </a:ext>
          </a:extLst>
        </xdr:cNvPr>
        <xdr:cNvSpPr/>
      </xdr:nvSpPr>
      <xdr:spPr>
        <a:xfrm>
          <a:off x="18605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2938</xdr:rowOff>
    </xdr:from>
    <xdr:ext cx="378565" cy="259045"/>
    <xdr:sp macro="" textlink="">
      <xdr:nvSpPr>
        <xdr:cNvPr id="767" name="テキスト ボックス 766">
          <a:extLst>
            <a:ext uri="{FF2B5EF4-FFF2-40B4-BE49-F238E27FC236}">
              <a16:creationId xmlns="" xmlns:a16="http://schemas.microsoft.com/office/drawing/2014/main" id="{00000000-0008-0000-0700-0000FF020000}"/>
            </a:ext>
          </a:extLst>
        </xdr:cNvPr>
        <xdr:cNvSpPr txBox="1"/>
      </xdr:nvSpPr>
      <xdr:spPr>
        <a:xfrm>
          <a:off x="18467017" y="668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162814</xdr:rowOff>
    </xdr:from>
    <xdr:to>
      <xdr:col>116</xdr:col>
      <xdr:colOff>114300</xdr:colOff>
      <xdr:row>34</xdr:row>
      <xdr:rowOff>92964</xdr:rowOff>
    </xdr:to>
    <xdr:sp macro="" textlink="">
      <xdr:nvSpPr>
        <xdr:cNvPr id="773" name="楕円 772">
          <a:extLst>
            <a:ext uri="{FF2B5EF4-FFF2-40B4-BE49-F238E27FC236}">
              <a16:creationId xmlns="" xmlns:a16="http://schemas.microsoft.com/office/drawing/2014/main" id="{00000000-0008-0000-0700-000005030000}"/>
            </a:ext>
          </a:extLst>
        </xdr:cNvPr>
        <xdr:cNvSpPr/>
      </xdr:nvSpPr>
      <xdr:spPr>
        <a:xfrm>
          <a:off x="22110700" y="582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14241</xdr:rowOff>
    </xdr:from>
    <xdr:ext cx="469744" cy="259045"/>
    <xdr:sp macro="" textlink="">
      <xdr:nvSpPr>
        <xdr:cNvPr id="774" name="諸支出金該当値テキスト">
          <a:extLst>
            <a:ext uri="{FF2B5EF4-FFF2-40B4-BE49-F238E27FC236}">
              <a16:creationId xmlns="" xmlns:a16="http://schemas.microsoft.com/office/drawing/2014/main" id="{00000000-0008-0000-0700-000006030000}"/>
            </a:ext>
          </a:extLst>
        </xdr:cNvPr>
        <xdr:cNvSpPr txBox="1"/>
      </xdr:nvSpPr>
      <xdr:spPr>
        <a:xfrm>
          <a:off x="22212300" y="567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135763</xdr:rowOff>
    </xdr:from>
    <xdr:to>
      <xdr:col>112</xdr:col>
      <xdr:colOff>38100</xdr:colOff>
      <xdr:row>32</xdr:row>
      <xdr:rowOff>65913</xdr:rowOff>
    </xdr:to>
    <xdr:sp macro="" textlink="">
      <xdr:nvSpPr>
        <xdr:cNvPr id="775" name="楕円 774">
          <a:extLst>
            <a:ext uri="{FF2B5EF4-FFF2-40B4-BE49-F238E27FC236}">
              <a16:creationId xmlns="" xmlns:a16="http://schemas.microsoft.com/office/drawing/2014/main" id="{00000000-0008-0000-0700-000007030000}"/>
            </a:ext>
          </a:extLst>
        </xdr:cNvPr>
        <xdr:cNvSpPr/>
      </xdr:nvSpPr>
      <xdr:spPr>
        <a:xfrm>
          <a:off x="21272500" y="545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82440</xdr:rowOff>
    </xdr:from>
    <xdr:ext cx="469744" cy="259045"/>
    <xdr:sp macro="" textlink="">
      <xdr:nvSpPr>
        <xdr:cNvPr id="776" name="テキスト ボックス 775">
          <a:extLst>
            <a:ext uri="{FF2B5EF4-FFF2-40B4-BE49-F238E27FC236}">
              <a16:creationId xmlns="" xmlns:a16="http://schemas.microsoft.com/office/drawing/2014/main" id="{00000000-0008-0000-0700-000008030000}"/>
            </a:ext>
          </a:extLst>
        </xdr:cNvPr>
        <xdr:cNvSpPr txBox="1"/>
      </xdr:nvSpPr>
      <xdr:spPr>
        <a:xfrm>
          <a:off x="21088428" y="522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72898</xdr:rowOff>
    </xdr:from>
    <xdr:to>
      <xdr:col>107</xdr:col>
      <xdr:colOff>101600</xdr:colOff>
      <xdr:row>31</xdr:row>
      <xdr:rowOff>3048</xdr:rowOff>
    </xdr:to>
    <xdr:sp macro="" textlink="">
      <xdr:nvSpPr>
        <xdr:cNvPr id="777" name="楕円 776">
          <a:extLst>
            <a:ext uri="{FF2B5EF4-FFF2-40B4-BE49-F238E27FC236}">
              <a16:creationId xmlns="" xmlns:a16="http://schemas.microsoft.com/office/drawing/2014/main" id="{00000000-0008-0000-0700-000009030000}"/>
            </a:ext>
          </a:extLst>
        </xdr:cNvPr>
        <xdr:cNvSpPr/>
      </xdr:nvSpPr>
      <xdr:spPr>
        <a:xfrm>
          <a:off x="20383500" y="521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19575</xdr:rowOff>
    </xdr:from>
    <xdr:ext cx="469744" cy="259045"/>
    <xdr:sp macro="" textlink="">
      <xdr:nvSpPr>
        <xdr:cNvPr id="778" name="テキスト ボックス 777">
          <a:extLst>
            <a:ext uri="{FF2B5EF4-FFF2-40B4-BE49-F238E27FC236}">
              <a16:creationId xmlns="" xmlns:a16="http://schemas.microsoft.com/office/drawing/2014/main" id="{00000000-0008-0000-0700-00000A030000}"/>
            </a:ext>
          </a:extLst>
        </xdr:cNvPr>
        <xdr:cNvSpPr txBox="1"/>
      </xdr:nvSpPr>
      <xdr:spPr>
        <a:xfrm>
          <a:off x="20199428" y="49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15748</xdr:rowOff>
    </xdr:from>
    <xdr:to>
      <xdr:col>102</xdr:col>
      <xdr:colOff>165100</xdr:colOff>
      <xdr:row>32</xdr:row>
      <xdr:rowOff>117348</xdr:rowOff>
    </xdr:to>
    <xdr:sp macro="" textlink="">
      <xdr:nvSpPr>
        <xdr:cNvPr id="779" name="楕円 778">
          <a:extLst>
            <a:ext uri="{FF2B5EF4-FFF2-40B4-BE49-F238E27FC236}">
              <a16:creationId xmlns="" xmlns:a16="http://schemas.microsoft.com/office/drawing/2014/main" id="{00000000-0008-0000-0700-00000B030000}"/>
            </a:ext>
          </a:extLst>
        </xdr:cNvPr>
        <xdr:cNvSpPr/>
      </xdr:nvSpPr>
      <xdr:spPr>
        <a:xfrm>
          <a:off x="19494500" y="55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133875</xdr:rowOff>
    </xdr:from>
    <xdr:ext cx="469744" cy="259045"/>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19310428" y="52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111379</xdr:rowOff>
    </xdr:from>
    <xdr:to>
      <xdr:col>98</xdr:col>
      <xdr:colOff>38100</xdr:colOff>
      <xdr:row>33</xdr:row>
      <xdr:rowOff>41529</xdr:rowOff>
    </xdr:to>
    <xdr:sp macro="" textlink="">
      <xdr:nvSpPr>
        <xdr:cNvPr id="781" name="楕円 780">
          <a:extLst>
            <a:ext uri="{FF2B5EF4-FFF2-40B4-BE49-F238E27FC236}">
              <a16:creationId xmlns="" xmlns:a16="http://schemas.microsoft.com/office/drawing/2014/main" id="{00000000-0008-0000-0700-00000D030000}"/>
            </a:ext>
          </a:extLst>
        </xdr:cNvPr>
        <xdr:cNvSpPr/>
      </xdr:nvSpPr>
      <xdr:spPr>
        <a:xfrm>
          <a:off x="18605500" y="559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58056</xdr:rowOff>
    </xdr:from>
    <xdr:ext cx="469744" cy="259045"/>
    <xdr:sp macro="" textlink="">
      <xdr:nvSpPr>
        <xdr:cNvPr id="782" name="テキスト ボックス 781">
          <a:extLst>
            <a:ext uri="{FF2B5EF4-FFF2-40B4-BE49-F238E27FC236}">
              <a16:creationId xmlns="" xmlns:a16="http://schemas.microsoft.com/office/drawing/2014/main" id="{00000000-0008-0000-0700-00000E030000}"/>
            </a:ext>
          </a:extLst>
        </xdr:cNvPr>
        <xdr:cNvSpPr txBox="1"/>
      </xdr:nvSpPr>
      <xdr:spPr>
        <a:xfrm>
          <a:off x="18421428" y="537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民生費は、類似団体と比較して一人当たりコストが高い状況が続いており、昨年度に比べ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16,463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232,523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円となっている。主な増加要因としては、児童福祉費における保育無償化による保育所等運営費の増、社会福祉費における対象者の増等に連動した自立支援給付費の増が主な要因となっている。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生活支援商品券事業等の実施のために財政調整基金を取り崩したものの、市税や譲与税・交付金、特別交付税等の増により実質収支額は黒字を確保、財政調整基金残高は増加、標準財政規模比における実質単年度収支は</a:t>
          </a:r>
          <a:r>
            <a:rPr kumimoji="1" lang="en-US" altLang="ja-JP" sz="1400">
              <a:solidFill>
                <a:sysClr val="windowText" lastClr="000000"/>
              </a:solidFill>
              <a:latin typeface="ＭＳ ゴシック" pitchFamily="49" charset="-128"/>
              <a:ea typeface="ＭＳ ゴシック" pitchFamily="49" charset="-128"/>
            </a:rPr>
            <a:t>1.04</a:t>
          </a:r>
          <a:r>
            <a:rPr kumimoji="1" lang="ja-JP" altLang="en-US" sz="1400">
              <a:solidFill>
                <a:sysClr val="windowText" lastClr="000000"/>
              </a:solidFill>
              <a:latin typeface="ＭＳ ゴシック" pitchFamily="49" charset="-128"/>
              <a:ea typeface="ＭＳ ゴシック" pitchFamily="49" charset="-128"/>
            </a:rPr>
            <a:t>ポイント減少した。今後も臨時的、突発的に生じる財政需要に備えるため、より一層の行財政改革の取組により、自主財源の確保や経費節減に努め、健全な財政運営を図っていく。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病院事業会計において、ここ数年収益が改善していたが、新型コロナウイルス感染症に係る補助金減少により悪化したため、経営改善計画の見直しを図り、収益改善に努めていくこととしている。自動車運送事業会計において収益が悪化している状況であるが、経営改善計画の見直しを図り、収益改善に努めていくこととしている。また、母子父子寡婦福祉資金貸付金特別会計の赤字部分については、純計上収支均衡となっているものである。</a:t>
          </a:r>
        </a:p>
        <a:p>
          <a:r>
            <a:rPr kumimoji="1" lang="ja-JP" altLang="en-US" sz="1200">
              <a:solidFill>
                <a:sysClr val="windowText" lastClr="000000"/>
              </a:solidFill>
              <a:latin typeface="ＭＳ ゴシック" pitchFamily="49" charset="-128"/>
              <a:ea typeface="ＭＳ ゴシック" pitchFamily="49" charset="-128"/>
            </a:rPr>
            <a:t>　公営企業及び準公営企業については、公営企業の基本に則り、中期的な経営計画に基づき、積極的な収入確保と経費削減による経営基盤の強化を図ることにより自律的な経営が原則となっており、その結果として一般会計からの負担が適正な水準となるように見直すこととしている。</a:t>
          </a:r>
        </a:p>
        <a:p>
          <a:r>
            <a:rPr kumimoji="1" lang="ja-JP" altLang="en-US" sz="1200">
              <a:solidFill>
                <a:sysClr val="windowText" lastClr="000000"/>
              </a:solidFill>
              <a:latin typeface="ＭＳ ゴシック" pitchFamily="49" charset="-128"/>
              <a:ea typeface="ＭＳ ゴシック" pitchFamily="49" charset="-128"/>
            </a:rPr>
            <a:t>　水道事業会計は、事業のコスト削減をはじめ、起債償還額のピークを超えたことに伴う歳出減少により実質収支が黒字で、標準財政規模に占める割合が最も大きく、次に割合が大きい一般会計も、建設事業費等の経費削減や交付税措置のある有利な起債の活用により、安定的な財政運営に努めている。今後も行財政改革プランに基づき、補助金･負担金の見直しと財源の確保、公債費の適正化、公営企業・準公営企業の見直しなどにより、行政の効率化に努め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元利償還金等は、過去の道路整備等に係る地方債の償還が終了したことに加え、公共投資経費に充当する市債発行額の抑制等を実施してきたことにより、近年は減少傾向にある。</a:t>
          </a:r>
        </a:p>
        <a:p>
          <a:r>
            <a:rPr kumimoji="1" lang="ja-JP" altLang="en-US" sz="1400">
              <a:solidFill>
                <a:sysClr val="windowText" lastClr="000000"/>
              </a:solidFill>
              <a:latin typeface="ＭＳ ゴシック" pitchFamily="49" charset="-128"/>
              <a:ea typeface="ＭＳ ゴシック" pitchFamily="49" charset="-128"/>
            </a:rPr>
            <a:t>　今後も、交付税措置のある比較的有利な市債の活用や、公債費負担の平準化を図り、実質公債費比率の抑制に努めていく。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満期一括償還地方債なし。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新ごみ処理施設整備事業及び青森市・浪岡町合併に伴うまちづくり関連事業等の大規模プロジェクトの実施等により、市債残高が将来負担額の大半を占めているが、市債の発行抑制を実施してきたことなどにより、投資的経費に充当する市債の残高は減少しており、将来負担額も減少傾向にある。</a:t>
          </a:r>
        </a:p>
        <a:p>
          <a:r>
            <a:rPr kumimoji="1" lang="ja-JP" altLang="en-US" sz="1200">
              <a:solidFill>
                <a:sysClr val="windowText" lastClr="000000"/>
              </a:solidFill>
              <a:latin typeface="ＭＳ ゴシック" pitchFamily="49" charset="-128"/>
              <a:ea typeface="ＭＳ ゴシック" pitchFamily="49" charset="-128"/>
            </a:rPr>
            <a:t>　充当可能財源等のうち、充当可能特定歳入は減少したものの、充当可能基金は増加しており、財源調整のための財政調整基金や減債基金などの取り崩し額の抑制など、今後も行財政改革プランに基づき、基金残高の確保に努めていくこととしている。</a:t>
          </a:r>
        </a:p>
        <a:p>
          <a:r>
            <a:rPr kumimoji="1" lang="ja-JP" altLang="en-US" sz="1200">
              <a:solidFill>
                <a:sysClr val="windowText" lastClr="000000"/>
              </a:solidFill>
              <a:latin typeface="ＭＳ ゴシック" pitchFamily="49" charset="-128"/>
              <a:ea typeface="ＭＳ ゴシック" pitchFamily="49" charset="-128"/>
            </a:rPr>
            <a:t>　将来負担比率においては、定年引上げに伴う退職手当負担見込額の増等により増加したが、ここ数年減少傾向にあることから、今後においても将来負担に配慮した市債発行や公債費償還の適正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青森県青森市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・財政調整基金の残高は、決算剰余金による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億円の積立を行ったものの、学校給食費の全額公費負担等のため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また、市債管理基金については、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年度における臨時財政対策債の元利償還金の一部が前倒しで交付税措置されたことから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億円の積み立てを行った。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億円を取り崩したものの、寄附金等により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億円の積立を行ったことで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億円の増となり、基金全体の残高は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億円増の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億円の確保を目標としている。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の事業（「スポーツ振興施設運営管理事業（スポーツ施設管理）」、「青森市総合体育館及び青い森セントラルパーク等運営事業」等）の実施に基金を充当する予定</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・青森市地域振興基金：本市における地域住民の連帯の強化又は地域振興等に資するため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・元気都市あおもり応援基金：本市を応援しようとする個人又は団体から受ける寄附金を財源として事業を実施することにより、市民と共に進める市政を推進し、元気都市あおもりを実現するため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・青森市大井青少年育成事業基金：青少年の健全育成事業の一層の推進を図り、次代を担う人間性豊かな人材の育成に資するため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・青森市社会福祉事業基金：市民の社会奉仕活動を推進し、併せて社会福祉事業の充実を図るため</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・元気都市あおもり応援基金：令和５年度に受け入れた寄附金のうち約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億円の積立による増</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の事業（「スポーツ振興施設運営管理事業（スポーツ施設管理）」、「青森市総合体育館及び青い森セントラルパーク等運営事業」等）の実施に基金を充当する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・その他の基金：予算編成の過程で積極的に基金の活用を行っていく予定</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・学校給食費の全額公費負担等による取崩の増</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億円の確保を目標としている。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・臨時財政対策債の元利償還金の一部が前倒しで交付税措置されたことから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億円の確保を目標としている。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本市の有形固定資産減価償却率については、経年により前年度から</a:t>
          </a:r>
          <a:r>
            <a:rPr kumimoji="1" lang="en-US" altLang="ja-JP" sz="1100" baseline="0">
              <a:latin typeface="ＭＳ Ｐゴシック" panose="020B0600070205080204" pitchFamily="50" charset="-128"/>
              <a:ea typeface="ＭＳ Ｐゴシック" panose="020B0600070205080204" pitchFamily="50" charset="-128"/>
            </a:rPr>
            <a:t>0.1</a:t>
          </a:r>
          <a:r>
            <a:rPr kumimoji="1" lang="ja-JP" altLang="en-US" sz="1100" baseline="0">
              <a:latin typeface="ＭＳ Ｐゴシック" panose="020B0600070205080204" pitchFamily="50" charset="-128"/>
              <a:ea typeface="ＭＳ Ｐゴシック" panose="020B0600070205080204" pitchFamily="50" charset="-128"/>
            </a:rPr>
            <a:t>ポイント増の</a:t>
          </a:r>
          <a:r>
            <a:rPr kumimoji="1" lang="en-US" altLang="ja-JP" sz="1100" baseline="0">
              <a:latin typeface="ＭＳ Ｐゴシック" panose="020B0600070205080204" pitchFamily="50" charset="-128"/>
              <a:ea typeface="ＭＳ Ｐゴシック" panose="020B0600070205080204" pitchFamily="50" charset="-128"/>
            </a:rPr>
            <a:t>62.0%</a:t>
          </a:r>
          <a:r>
            <a:rPr kumimoji="1" lang="ja-JP" altLang="en-US" sz="1100" baseline="0">
              <a:latin typeface="ＭＳ Ｐゴシック" panose="020B0600070205080204" pitchFamily="50" charset="-128"/>
              <a:ea typeface="ＭＳ Ｐゴシック" panose="020B0600070205080204" pitchFamily="50" charset="-128"/>
            </a:rPr>
            <a:t>となったものの、類似団体平均は下回っている。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しかしながら、資産の大半が償却されている状況からも、今後は人口減少・公共施設のあり方等を踏まえながら、計画的な更新を検討する必要があるものと考える。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5715</xdr:rowOff>
    </xdr:from>
    <xdr:to>
      <xdr:col>23</xdr:col>
      <xdr:colOff>85090</xdr:colOff>
      <xdr:row>34</xdr:row>
      <xdr:rowOff>111760</xdr:rowOff>
    </xdr:to>
    <xdr:cxnSp macro="">
      <xdr:nvCxnSpPr>
        <xdr:cNvPr id="65" name="直線コネクタ 64"/>
        <xdr:cNvCxnSpPr/>
      </xdr:nvCxnSpPr>
      <xdr:spPr>
        <a:xfrm flipV="1">
          <a:off x="4760595" y="540639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66" name="有形固定資産減価償却率最小値テキスト"/>
        <xdr:cNvSpPr txBox="1"/>
      </xdr:nvSpPr>
      <xdr:spPr>
        <a:xfrm>
          <a:off x="4813300" y="671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67" name="直線コネクタ 66"/>
        <xdr:cNvCxnSpPr/>
      </xdr:nvCxnSpPr>
      <xdr:spPr>
        <a:xfrm>
          <a:off x="4673600" y="671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123842</xdr:rowOff>
    </xdr:from>
    <xdr:ext cx="405111" cy="259045"/>
    <xdr:sp macro="" textlink="">
      <xdr:nvSpPr>
        <xdr:cNvPr id="68" name="有形固定資産減価償却率最大値テキスト"/>
        <xdr:cNvSpPr txBox="1"/>
      </xdr:nvSpPr>
      <xdr:spPr>
        <a:xfrm>
          <a:off x="4813300" y="518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5715</xdr:rowOff>
    </xdr:from>
    <xdr:to>
      <xdr:col>23</xdr:col>
      <xdr:colOff>174625</xdr:colOff>
      <xdr:row>27</xdr:row>
      <xdr:rowOff>5715</xdr:rowOff>
    </xdr:to>
    <xdr:cxnSp macro="">
      <xdr:nvCxnSpPr>
        <xdr:cNvPr id="69" name="直線コネクタ 68"/>
        <xdr:cNvCxnSpPr/>
      </xdr:nvCxnSpPr>
      <xdr:spPr>
        <a:xfrm>
          <a:off x="4673600" y="5406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82355</xdr:rowOff>
    </xdr:from>
    <xdr:ext cx="405111" cy="259045"/>
    <xdr:sp macro="" textlink="">
      <xdr:nvSpPr>
        <xdr:cNvPr id="70" name="有形固定資産減価償却率平均値テキスト"/>
        <xdr:cNvSpPr txBox="1"/>
      </xdr:nvSpPr>
      <xdr:spPr>
        <a:xfrm>
          <a:off x="4813300" y="6168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71" name="フローチャート: 判断 70"/>
        <xdr:cNvSpPr/>
      </xdr:nvSpPr>
      <xdr:spPr>
        <a:xfrm>
          <a:off x="47117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71543</xdr:rowOff>
    </xdr:from>
    <xdr:to>
      <xdr:col>19</xdr:col>
      <xdr:colOff>187325</xdr:colOff>
      <xdr:row>32</xdr:row>
      <xdr:rowOff>1693</xdr:rowOff>
    </xdr:to>
    <xdr:sp macro="" textlink="">
      <xdr:nvSpPr>
        <xdr:cNvPr id="72" name="フローチャート: 判断 71"/>
        <xdr:cNvSpPr/>
      </xdr:nvSpPr>
      <xdr:spPr>
        <a:xfrm>
          <a:off x="4000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35560</xdr:rowOff>
    </xdr:from>
    <xdr:to>
      <xdr:col>15</xdr:col>
      <xdr:colOff>187325</xdr:colOff>
      <xdr:row>31</xdr:row>
      <xdr:rowOff>137160</xdr:rowOff>
    </xdr:to>
    <xdr:sp macro="" textlink="">
      <xdr:nvSpPr>
        <xdr:cNvPr id="73" name="フローチャート: 判断 72"/>
        <xdr:cNvSpPr/>
      </xdr:nvSpPr>
      <xdr:spPr>
        <a:xfrm>
          <a:off x="3238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171027</xdr:rowOff>
    </xdr:from>
    <xdr:to>
      <xdr:col>11</xdr:col>
      <xdr:colOff>187325</xdr:colOff>
      <xdr:row>31</xdr:row>
      <xdr:rowOff>101177</xdr:rowOff>
    </xdr:to>
    <xdr:sp macro="" textlink="">
      <xdr:nvSpPr>
        <xdr:cNvPr id="74" name="フローチャート: 判断 73"/>
        <xdr:cNvSpPr/>
      </xdr:nvSpPr>
      <xdr:spPr>
        <a:xfrm>
          <a:off x="2476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131445</xdr:rowOff>
    </xdr:from>
    <xdr:to>
      <xdr:col>7</xdr:col>
      <xdr:colOff>187325</xdr:colOff>
      <xdr:row>31</xdr:row>
      <xdr:rowOff>61595</xdr:rowOff>
    </xdr:to>
    <xdr:sp macro="" textlink="">
      <xdr:nvSpPr>
        <xdr:cNvPr id="75" name="フローチャート: 判断 74"/>
        <xdr:cNvSpPr/>
      </xdr:nvSpPr>
      <xdr:spPr>
        <a:xfrm>
          <a:off x="1714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138642</xdr:rowOff>
    </xdr:from>
    <xdr:to>
      <xdr:col>23</xdr:col>
      <xdr:colOff>136525</xdr:colOff>
      <xdr:row>31</xdr:row>
      <xdr:rowOff>68792</xdr:rowOff>
    </xdr:to>
    <xdr:sp macro="" textlink="">
      <xdr:nvSpPr>
        <xdr:cNvPr id="81" name="楕円 80"/>
        <xdr:cNvSpPr/>
      </xdr:nvSpPr>
      <xdr:spPr>
        <a:xfrm>
          <a:off x="4711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161519</xdr:rowOff>
    </xdr:from>
    <xdr:ext cx="405111" cy="259045"/>
    <xdr:sp macro="" textlink="">
      <xdr:nvSpPr>
        <xdr:cNvPr id="82" name="有形固定資産減価償却率該当値テキスト"/>
        <xdr:cNvSpPr txBox="1"/>
      </xdr:nvSpPr>
      <xdr:spPr>
        <a:xfrm>
          <a:off x="4813300" y="590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135043</xdr:rowOff>
    </xdr:from>
    <xdr:to>
      <xdr:col>19</xdr:col>
      <xdr:colOff>187325</xdr:colOff>
      <xdr:row>31</xdr:row>
      <xdr:rowOff>65193</xdr:rowOff>
    </xdr:to>
    <xdr:sp macro="" textlink="">
      <xdr:nvSpPr>
        <xdr:cNvPr id="83" name="楕円 82"/>
        <xdr:cNvSpPr/>
      </xdr:nvSpPr>
      <xdr:spPr>
        <a:xfrm>
          <a:off x="4000500" y="60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xdr:rowOff>
    </xdr:from>
    <xdr:to>
      <xdr:col>23</xdr:col>
      <xdr:colOff>85725</xdr:colOff>
      <xdr:row>31</xdr:row>
      <xdr:rowOff>17992</xdr:rowOff>
    </xdr:to>
    <xdr:cxnSp macro="">
      <xdr:nvCxnSpPr>
        <xdr:cNvPr id="84" name="直線コネクタ 83"/>
        <xdr:cNvCxnSpPr/>
      </xdr:nvCxnSpPr>
      <xdr:spPr>
        <a:xfrm>
          <a:off x="4051300" y="6100868"/>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77470</xdr:rowOff>
    </xdr:from>
    <xdr:to>
      <xdr:col>15</xdr:col>
      <xdr:colOff>187325</xdr:colOff>
      <xdr:row>31</xdr:row>
      <xdr:rowOff>7620</xdr:rowOff>
    </xdr:to>
    <xdr:sp macro="" textlink="">
      <xdr:nvSpPr>
        <xdr:cNvPr id="85" name="楕円 84"/>
        <xdr:cNvSpPr/>
      </xdr:nvSpPr>
      <xdr:spPr>
        <a:xfrm>
          <a:off x="3238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128270</xdr:rowOff>
    </xdr:from>
    <xdr:to>
      <xdr:col>19</xdr:col>
      <xdr:colOff>136525</xdr:colOff>
      <xdr:row>31</xdr:row>
      <xdr:rowOff>14393</xdr:rowOff>
    </xdr:to>
    <xdr:cxnSp macro="">
      <xdr:nvCxnSpPr>
        <xdr:cNvPr id="86" name="直線コネクタ 85"/>
        <xdr:cNvCxnSpPr/>
      </xdr:nvCxnSpPr>
      <xdr:spPr>
        <a:xfrm>
          <a:off x="3289300" y="604329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87" name="楕円 86"/>
        <xdr:cNvSpPr/>
      </xdr:nvSpPr>
      <xdr:spPr>
        <a:xfrm>
          <a:off x="2476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128270</xdr:rowOff>
    </xdr:to>
    <xdr:cxnSp macro="">
      <xdr:nvCxnSpPr>
        <xdr:cNvPr id="88" name="直線コネクタ 87"/>
        <xdr:cNvCxnSpPr/>
      </xdr:nvCxnSpPr>
      <xdr:spPr>
        <a:xfrm>
          <a:off x="2527300" y="601810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169757</xdr:rowOff>
    </xdr:from>
    <xdr:to>
      <xdr:col>7</xdr:col>
      <xdr:colOff>187325</xdr:colOff>
      <xdr:row>30</xdr:row>
      <xdr:rowOff>99907</xdr:rowOff>
    </xdr:to>
    <xdr:sp macro="" textlink="">
      <xdr:nvSpPr>
        <xdr:cNvPr id="89" name="楕円 88"/>
        <xdr:cNvSpPr/>
      </xdr:nvSpPr>
      <xdr:spPr>
        <a:xfrm>
          <a:off x="1714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49107</xdr:rowOff>
    </xdr:from>
    <xdr:to>
      <xdr:col>11</xdr:col>
      <xdr:colOff>136525</xdr:colOff>
      <xdr:row>30</xdr:row>
      <xdr:rowOff>103082</xdr:rowOff>
    </xdr:to>
    <xdr:cxnSp macro="">
      <xdr:nvCxnSpPr>
        <xdr:cNvPr id="90" name="直線コネクタ 89"/>
        <xdr:cNvCxnSpPr/>
      </xdr:nvCxnSpPr>
      <xdr:spPr>
        <a:xfrm>
          <a:off x="1765300" y="596413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164270</xdr:rowOff>
    </xdr:from>
    <xdr:ext cx="405111" cy="259045"/>
    <xdr:sp macro="" textlink="">
      <xdr:nvSpPr>
        <xdr:cNvPr id="91" name="n_1aveValue有形固定資産減価償却率"/>
        <xdr:cNvSpPr txBox="1"/>
      </xdr:nvSpPr>
      <xdr:spPr>
        <a:xfrm>
          <a:off x="38360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92" name="n_2aveValue有形固定資産減価償却率"/>
        <xdr:cNvSpPr txBox="1"/>
      </xdr:nvSpPr>
      <xdr:spPr>
        <a:xfrm>
          <a:off x="3086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92304</xdr:rowOff>
    </xdr:from>
    <xdr:ext cx="405111" cy="259045"/>
    <xdr:sp macro="" textlink="">
      <xdr:nvSpPr>
        <xdr:cNvPr id="93" name="n_3aveValue有形固定資産減価償却率"/>
        <xdr:cNvSpPr txBox="1"/>
      </xdr:nvSpPr>
      <xdr:spPr>
        <a:xfrm>
          <a:off x="2324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macro="" textlink="">
      <xdr:nvSpPr>
        <xdr:cNvPr id="94" name="n_4aveValue有形固定資産減価償却率"/>
        <xdr:cNvSpPr txBox="1"/>
      </xdr:nvSpPr>
      <xdr:spPr>
        <a:xfrm>
          <a:off x="1562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81720</xdr:rowOff>
    </xdr:from>
    <xdr:ext cx="405111" cy="259045"/>
    <xdr:sp macro="" textlink="">
      <xdr:nvSpPr>
        <xdr:cNvPr id="95" name="n_1mainValue有形固定資産減価償却率"/>
        <xdr:cNvSpPr txBox="1"/>
      </xdr:nvSpPr>
      <xdr:spPr>
        <a:xfrm>
          <a:off x="38360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24147</xdr:rowOff>
    </xdr:from>
    <xdr:ext cx="405111" cy="259045"/>
    <xdr:sp macro="" textlink="">
      <xdr:nvSpPr>
        <xdr:cNvPr id="96" name="n_2mainValue有形固定資産減価償却率"/>
        <xdr:cNvSpPr txBox="1"/>
      </xdr:nvSpPr>
      <xdr:spPr>
        <a:xfrm>
          <a:off x="3086744"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170409</xdr:rowOff>
    </xdr:from>
    <xdr:ext cx="405111" cy="259045"/>
    <xdr:sp macro="" textlink="">
      <xdr:nvSpPr>
        <xdr:cNvPr id="97" name="n_3mainValue有形固定資産減価償却率"/>
        <xdr:cNvSpPr txBox="1"/>
      </xdr:nvSpPr>
      <xdr:spPr>
        <a:xfrm>
          <a:off x="2324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116434</xdr:rowOff>
    </xdr:from>
    <xdr:ext cx="405111" cy="259045"/>
    <xdr:sp macro="" textlink="">
      <xdr:nvSpPr>
        <xdr:cNvPr id="98" name="n_4mainValue有形固定資産減価償却率"/>
        <xdr:cNvSpPr txBox="1"/>
      </xdr:nvSpPr>
      <xdr:spPr>
        <a:xfrm>
          <a:off x="1562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本市の債務償還比率については、地方債の発行の抑制に伴う地方債残高の減少があったものの、充当可能基金残高等の減少により前年度から</a:t>
          </a:r>
          <a:r>
            <a:rPr kumimoji="1" lang="en-US" altLang="ja-JP" sz="1100">
              <a:solidFill>
                <a:schemeClr val="tx1"/>
              </a:solidFill>
              <a:latin typeface="ＭＳ Ｐゴシック" panose="020B0600070205080204" pitchFamily="50" charset="-128"/>
              <a:ea typeface="ＭＳ Ｐゴシック" panose="020B0600070205080204" pitchFamily="50" charset="-128"/>
            </a:rPr>
            <a:t>31.0</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100">
              <a:solidFill>
                <a:schemeClr val="tx1"/>
              </a:solidFill>
              <a:latin typeface="ＭＳ Ｐゴシック" panose="020B0600070205080204" pitchFamily="50" charset="-128"/>
              <a:ea typeface="ＭＳ Ｐゴシック" panose="020B0600070205080204" pitchFamily="50" charset="-128"/>
            </a:rPr>
            <a:t>711.3%</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となり、依然として類似団体平均値を上回っている状況にある。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今後、社会保障費の増加や施設更新等の財政需要が見込まれることから、市債発行額や償還額を考慮しながら、将来負担の適正化に努める必要がある。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152661</xdr:rowOff>
    </xdr:to>
    <xdr:cxnSp macro="">
      <xdr:nvCxnSpPr>
        <xdr:cNvPr id="127" name="直線コネクタ 126"/>
        <xdr:cNvCxnSpPr/>
      </xdr:nvCxnSpPr>
      <xdr:spPr>
        <a:xfrm flipV="1">
          <a:off x="14793595" y="5312833"/>
          <a:ext cx="1269" cy="144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156488</xdr:rowOff>
    </xdr:from>
    <xdr:ext cx="560923" cy="259045"/>
    <xdr:sp macro="" textlink="">
      <xdr:nvSpPr>
        <xdr:cNvPr id="128" name="債務償還比率最小値テキスト"/>
        <xdr:cNvSpPr txBox="1"/>
      </xdr:nvSpPr>
      <xdr:spPr>
        <a:xfrm>
          <a:off x="14846300" y="67573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152661</xdr:rowOff>
    </xdr:from>
    <xdr:to>
      <xdr:col>76</xdr:col>
      <xdr:colOff>111125</xdr:colOff>
      <xdr:row>34</xdr:row>
      <xdr:rowOff>152661</xdr:rowOff>
    </xdr:to>
    <xdr:cxnSp macro="">
      <xdr:nvCxnSpPr>
        <xdr:cNvPr id="129" name="直線コネクタ 128"/>
        <xdr:cNvCxnSpPr/>
      </xdr:nvCxnSpPr>
      <xdr:spPr>
        <a:xfrm>
          <a:off x="14706600" y="675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58366</xdr:rowOff>
    </xdr:from>
    <xdr:ext cx="469744" cy="259045"/>
    <xdr:sp macro="" textlink="">
      <xdr:nvSpPr>
        <xdr:cNvPr id="132" name="債務償還比率平均値テキスト"/>
        <xdr:cNvSpPr txBox="1"/>
      </xdr:nvSpPr>
      <xdr:spPr>
        <a:xfrm>
          <a:off x="14846300" y="5801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35489</xdr:rowOff>
    </xdr:from>
    <xdr:to>
      <xdr:col>76</xdr:col>
      <xdr:colOff>73025</xdr:colOff>
      <xdr:row>30</xdr:row>
      <xdr:rowOff>137089</xdr:rowOff>
    </xdr:to>
    <xdr:sp macro="" textlink="">
      <xdr:nvSpPr>
        <xdr:cNvPr id="133" name="フローチャート: 判断 132"/>
        <xdr:cNvSpPr/>
      </xdr:nvSpPr>
      <xdr:spPr>
        <a:xfrm>
          <a:off x="147447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28653</xdr:rowOff>
    </xdr:from>
    <xdr:to>
      <xdr:col>72</xdr:col>
      <xdr:colOff>123825</xdr:colOff>
      <xdr:row>30</xdr:row>
      <xdr:rowOff>130253</xdr:rowOff>
    </xdr:to>
    <xdr:sp macro="" textlink="">
      <xdr:nvSpPr>
        <xdr:cNvPr id="134" name="フローチャート: 判断 133"/>
        <xdr:cNvSpPr/>
      </xdr:nvSpPr>
      <xdr:spPr>
        <a:xfrm>
          <a:off x="14033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125257</xdr:rowOff>
    </xdr:from>
    <xdr:to>
      <xdr:col>68</xdr:col>
      <xdr:colOff>123825</xdr:colOff>
      <xdr:row>30</xdr:row>
      <xdr:rowOff>55407</xdr:rowOff>
    </xdr:to>
    <xdr:sp macro="" textlink="">
      <xdr:nvSpPr>
        <xdr:cNvPr id="135" name="フローチャート: 判断 134"/>
        <xdr:cNvSpPr/>
      </xdr:nvSpPr>
      <xdr:spPr>
        <a:xfrm>
          <a:off x="13271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135763</xdr:rowOff>
    </xdr:from>
    <xdr:to>
      <xdr:col>64</xdr:col>
      <xdr:colOff>123825</xdr:colOff>
      <xdr:row>31</xdr:row>
      <xdr:rowOff>65913</xdr:rowOff>
    </xdr:to>
    <xdr:sp macro="" textlink="">
      <xdr:nvSpPr>
        <xdr:cNvPr id="136" name="フローチャート: 判断 135"/>
        <xdr:cNvSpPr/>
      </xdr:nvSpPr>
      <xdr:spPr>
        <a:xfrm>
          <a:off x="12509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142840</xdr:rowOff>
    </xdr:from>
    <xdr:to>
      <xdr:col>60</xdr:col>
      <xdr:colOff>123825</xdr:colOff>
      <xdr:row>31</xdr:row>
      <xdr:rowOff>72990</xdr:rowOff>
    </xdr:to>
    <xdr:sp macro="" textlink="">
      <xdr:nvSpPr>
        <xdr:cNvPr id="137" name="フローチャート: 判断 136"/>
        <xdr:cNvSpPr/>
      </xdr:nvSpPr>
      <xdr:spPr>
        <a:xfrm>
          <a:off x="11747500" y="605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28723</xdr:rowOff>
    </xdr:from>
    <xdr:to>
      <xdr:col>76</xdr:col>
      <xdr:colOff>73025</xdr:colOff>
      <xdr:row>31</xdr:row>
      <xdr:rowOff>130323</xdr:rowOff>
    </xdr:to>
    <xdr:sp macro="" textlink="">
      <xdr:nvSpPr>
        <xdr:cNvPr id="143" name="楕円 142"/>
        <xdr:cNvSpPr/>
      </xdr:nvSpPr>
      <xdr:spPr>
        <a:xfrm>
          <a:off x="14744700" y="61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7150</xdr:rowOff>
    </xdr:from>
    <xdr:ext cx="469744" cy="259045"/>
    <xdr:sp macro="" textlink="">
      <xdr:nvSpPr>
        <xdr:cNvPr id="144" name="債務償還比率該当値テキスト"/>
        <xdr:cNvSpPr txBox="1"/>
      </xdr:nvSpPr>
      <xdr:spPr>
        <a:xfrm>
          <a:off x="14846300" y="6093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162990</xdr:rowOff>
    </xdr:from>
    <xdr:to>
      <xdr:col>72</xdr:col>
      <xdr:colOff>123825</xdr:colOff>
      <xdr:row>31</xdr:row>
      <xdr:rowOff>93140</xdr:rowOff>
    </xdr:to>
    <xdr:sp macro="" textlink="">
      <xdr:nvSpPr>
        <xdr:cNvPr id="145" name="楕円 144"/>
        <xdr:cNvSpPr/>
      </xdr:nvSpPr>
      <xdr:spPr>
        <a:xfrm>
          <a:off x="14033500" y="607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42340</xdr:rowOff>
    </xdr:from>
    <xdr:to>
      <xdr:col>76</xdr:col>
      <xdr:colOff>22225</xdr:colOff>
      <xdr:row>31</xdr:row>
      <xdr:rowOff>79523</xdr:rowOff>
    </xdr:to>
    <xdr:cxnSp macro="">
      <xdr:nvCxnSpPr>
        <xdr:cNvPr id="146" name="直線コネクタ 145"/>
        <xdr:cNvCxnSpPr/>
      </xdr:nvCxnSpPr>
      <xdr:spPr>
        <a:xfrm>
          <a:off x="14084300" y="6128815"/>
          <a:ext cx="711200" cy="3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76151</xdr:rowOff>
    </xdr:from>
    <xdr:to>
      <xdr:col>68</xdr:col>
      <xdr:colOff>123825</xdr:colOff>
      <xdr:row>31</xdr:row>
      <xdr:rowOff>6301</xdr:rowOff>
    </xdr:to>
    <xdr:sp macro="" textlink="">
      <xdr:nvSpPr>
        <xdr:cNvPr id="147" name="楕円 146"/>
        <xdr:cNvSpPr/>
      </xdr:nvSpPr>
      <xdr:spPr>
        <a:xfrm>
          <a:off x="13271500" y="599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126951</xdr:rowOff>
    </xdr:from>
    <xdr:to>
      <xdr:col>72</xdr:col>
      <xdr:colOff>73025</xdr:colOff>
      <xdr:row>31</xdr:row>
      <xdr:rowOff>42340</xdr:rowOff>
    </xdr:to>
    <xdr:cxnSp macro="">
      <xdr:nvCxnSpPr>
        <xdr:cNvPr id="148" name="直線コネクタ 147"/>
        <xdr:cNvCxnSpPr/>
      </xdr:nvCxnSpPr>
      <xdr:spPr>
        <a:xfrm>
          <a:off x="13322300" y="6041976"/>
          <a:ext cx="762000" cy="8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96132</xdr:rowOff>
    </xdr:from>
    <xdr:to>
      <xdr:col>64</xdr:col>
      <xdr:colOff>123825</xdr:colOff>
      <xdr:row>32</xdr:row>
      <xdr:rowOff>26282</xdr:rowOff>
    </xdr:to>
    <xdr:sp macro="" textlink="">
      <xdr:nvSpPr>
        <xdr:cNvPr id="149" name="楕円 148"/>
        <xdr:cNvSpPr/>
      </xdr:nvSpPr>
      <xdr:spPr>
        <a:xfrm>
          <a:off x="12509500" y="618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126951</xdr:rowOff>
    </xdr:from>
    <xdr:to>
      <xdr:col>68</xdr:col>
      <xdr:colOff>73025</xdr:colOff>
      <xdr:row>31</xdr:row>
      <xdr:rowOff>146932</xdr:rowOff>
    </xdr:to>
    <xdr:cxnSp macro="">
      <xdr:nvCxnSpPr>
        <xdr:cNvPr id="150" name="直線コネクタ 149"/>
        <xdr:cNvCxnSpPr/>
      </xdr:nvCxnSpPr>
      <xdr:spPr>
        <a:xfrm flipV="1">
          <a:off x="12560300" y="6041976"/>
          <a:ext cx="762000" cy="19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84617</xdr:rowOff>
    </xdr:from>
    <xdr:to>
      <xdr:col>60</xdr:col>
      <xdr:colOff>123825</xdr:colOff>
      <xdr:row>32</xdr:row>
      <xdr:rowOff>14767</xdr:rowOff>
    </xdr:to>
    <xdr:sp macro="" textlink="">
      <xdr:nvSpPr>
        <xdr:cNvPr id="151" name="楕円 150"/>
        <xdr:cNvSpPr/>
      </xdr:nvSpPr>
      <xdr:spPr>
        <a:xfrm>
          <a:off x="11747500" y="617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135417</xdr:rowOff>
    </xdr:from>
    <xdr:to>
      <xdr:col>64</xdr:col>
      <xdr:colOff>73025</xdr:colOff>
      <xdr:row>31</xdr:row>
      <xdr:rowOff>146932</xdr:rowOff>
    </xdr:to>
    <xdr:cxnSp macro="">
      <xdr:nvCxnSpPr>
        <xdr:cNvPr id="152" name="直線コネクタ 151"/>
        <xdr:cNvCxnSpPr/>
      </xdr:nvCxnSpPr>
      <xdr:spPr>
        <a:xfrm>
          <a:off x="11798300" y="6221892"/>
          <a:ext cx="762000" cy="1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146780</xdr:rowOff>
    </xdr:from>
    <xdr:ext cx="469744" cy="259045"/>
    <xdr:sp macro="" textlink="">
      <xdr:nvSpPr>
        <xdr:cNvPr id="153" name="n_1aveValue債務償還比率"/>
        <xdr:cNvSpPr txBox="1"/>
      </xdr:nvSpPr>
      <xdr:spPr>
        <a:xfrm>
          <a:off x="138367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71934</xdr:rowOff>
    </xdr:from>
    <xdr:ext cx="469744" cy="259045"/>
    <xdr:sp macro="" textlink="">
      <xdr:nvSpPr>
        <xdr:cNvPr id="154" name="n_2aveValue債務償還比率"/>
        <xdr:cNvSpPr txBox="1"/>
      </xdr:nvSpPr>
      <xdr:spPr>
        <a:xfrm>
          <a:off x="13087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82440</xdr:rowOff>
    </xdr:from>
    <xdr:ext cx="469744" cy="259045"/>
    <xdr:sp macro="" textlink="">
      <xdr:nvSpPr>
        <xdr:cNvPr id="155" name="n_3aveValue債務償還比率"/>
        <xdr:cNvSpPr txBox="1"/>
      </xdr:nvSpPr>
      <xdr:spPr>
        <a:xfrm>
          <a:off x="12325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89517</xdr:rowOff>
    </xdr:from>
    <xdr:ext cx="469744" cy="259045"/>
    <xdr:sp macro="" textlink="">
      <xdr:nvSpPr>
        <xdr:cNvPr id="156" name="n_4aveValue債務償還比率"/>
        <xdr:cNvSpPr txBox="1"/>
      </xdr:nvSpPr>
      <xdr:spPr>
        <a:xfrm>
          <a:off x="11563427" y="583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84267</xdr:rowOff>
    </xdr:from>
    <xdr:ext cx="469744" cy="259045"/>
    <xdr:sp macro="" textlink="">
      <xdr:nvSpPr>
        <xdr:cNvPr id="157" name="n_1mainValue債務償還比率"/>
        <xdr:cNvSpPr txBox="1"/>
      </xdr:nvSpPr>
      <xdr:spPr>
        <a:xfrm>
          <a:off x="13836727" y="617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168878</xdr:rowOff>
    </xdr:from>
    <xdr:ext cx="469744" cy="259045"/>
    <xdr:sp macro="" textlink="">
      <xdr:nvSpPr>
        <xdr:cNvPr id="158" name="n_2mainValue債務償還比率"/>
        <xdr:cNvSpPr txBox="1"/>
      </xdr:nvSpPr>
      <xdr:spPr>
        <a:xfrm>
          <a:off x="13087427" y="608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17409</xdr:rowOff>
    </xdr:from>
    <xdr:ext cx="469744" cy="259045"/>
    <xdr:sp macro="" textlink="">
      <xdr:nvSpPr>
        <xdr:cNvPr id="159" name="n_3mainValue債務償還比率"/>
        <xdr:cNvSpPr txBox="1"/>
      </xdr:nvSpPr>
      <xdr:spPr>
        <a:xfrm>
          <a:off x="12325427" y="627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5894</xdr:rowOff>
    </xdr:from>
    <xdr:ext cx="469744" cy="259045"/>
    <xdr:sp macro="" textlink="">
      <xdr:nvSpPr>
        <xdr:cNvPr id="160" name="n_4mainValue債務償還比率"/>
        <xdr:cNvSpPr txBox="1"/>
      </xdr:nvSpPr>
      <xdr:spPr>
        <a:xfrm>
          <a:off x="11563427" y="626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137922</xdr:rowOff>
    </xdr:from>
    <xdr:to>
      <xdr:col>24</xdr:col>
      <xdr:colOff>62865</xdr:colOff>
      <xdr:row>41</xdr:row>
      <xdr:rowOff>78486</xdr:rowOff>
    </xdr:to>
    <xdr:cxnSp macro="">
      <xdr:nvCxnSpPr>
        <xdr:cNvPr id="55" name="直線コネクタ 54"/>
        <xdr:cNvCxnSpPr/>
      </xdr:nvCxnSpPr>
      <xdr:spPr>
        <a:xfrm flipV="1">
          <a:off x="4634865" y="5795772"/>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82313</xdr:rowOff>
    </xdr:from>
    <xdr:ext cx="405111" cy="259045"/>
    <xdr:sp macro="" textlink="">
      <xdr:nvSpPr>
        <xdr:cNvPr id="56" name="【道路】&#10;有形固定資産減価償却率最小値テキスト"/>
        <xdr:cNvSpPr txBox="1"/>
      </xdr:nvSpPr>
      <xdr:spPr>
        <a:xfrm>
          <a:off x="46736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78486</xdr:rowOff>
    </xdr:from>
    <xdr:to>
      <xdr:col>24</xdr:col>
      <xdr:colOff>152400</xdr:colOff>
      <xdr:row>41</xdr:row>
      <xdr:rowOff>78486</xdr:rowOff>
    </xdr:to>
    <xdr:cxnSp macro="">
      <xdr:nvCxnSpPr>
        <xdr:cNvPr id="57" name="直線コネクタ 56"/>
        <xdr:cNvCxnSpPr/>
      </xdr:nvCxnSpPr>
      <xdr:spPr>
        <a:xfrm>
          <a:off x="4546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84599</xdr:rowOff>
    </xdr:from>
    <xdr:ext cx="405111" cy="259045"/>
    <xdr:sp macro="" textlink="">
      <xdr:nvSpPr>
        <xdr:cNvPr id="58" name="【道路】&#10;有形固定資産減価償却率最大値テキスト"/>
        <xdr:cNvSpPr txBox="1"/>
      </xdr:nvSpPr>
      <xdr:spPr>
        <a:xfrm>
          <a:off x="4673600" y="557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137922</xdr:rowOff>
    </xdr:from>
    <xdr:to>
      <xdr:col>24</xdr:col>
      <xdr:colOff>152400</xdr:colOff>
      <xdr:row>33</xdr:row>
      <xdr:rowOff>137922</xdr:rowOff>
    </xdr:to>
    <xdr:cxnSp macro="">
      <xdr:nvCxnSpPr>
        <xdr:cNvPr id="59" name="直線コネクタ 58"/>
        <xdr:cNvCxnSpPr/>
      </xdr:nvCxnSpPr>
      <xdr:spPr>
        <a:xfrm>
          <a:off x="4546600" y="579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26687</xdr:rowOff>
    </xdr:from>
    <xdr:ext cx="405111" cy="259045"/>
    <xdr:sp macro="" textlink="">
      <xdr:nvSpPr>
        <xdr:cNvPr id="60" name="【道路】&#10;有形固定資産減価償却率平均値テキスト"/>
        <xdr:cNvSpPr txBox="1"/>
      </xdr:nvSpPr>
      <xdr:spPr>
        <a:xfrm>
          <a:off x="4673600"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61" name="フローチャート: 判断 60"/>
        <xdr:cNvSpPr/>
      </xdr:nvSpPr>
      <xdr:spPr>
        <a:xfrm>
          <a:off x="4584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23114</xdr:rowOff>
    </xdr:from>
    <xdr:to>
      <xdr:col>20</xdr:col>
      <xdr:colOff>38100</xdr:colOff>
      <xdr:row>37</xdr:row>
      <xdr:rowOff>124714</xdr:rowOff>
    </xdr:to>
    <xdr:sp macro="" textlink="">
      <xdr:nvSpPr>
        <xdr:cNvPr id="62" name="フローチャート: 判断 61"/>
        <xdr:cNvSpPr/>
      </xdr:nvSpPr>
      <xdr:spPr>
        <a:xfrm>
          <a:off x="3746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xdr:cNvSpPr/>
      </xdr:nvSpPr>
      <xdr:spPr>
        <a:xfrm>
          <a:off x="2857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xdr:cNvSpPr/>
      </xdr:nvSpPr>
      <xdr:spPr>
        <a:xfrm>
          <a:off x="45847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xdr:cNvSpPr txBox="1"/>
      </xdr:nvSpPr>
      <xdr:spPr>
        <a:xfrm>
          <a:off x="4673600" y="618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125984</xdr:rowOff>
    </xdr:from>
    <xdr:to>
      <xdr:col>20</xdr:col>
      <xdr:colOff>38100</xdr:colOff>
      <xdr:row>37</xdr:row>
      <xdr:rowOff>56134</xdr:rowOff>
    </xdr:to>
    <xdr:sp macro="" textlink="">
      <xdr:nvSpPr>
        <xdr:cNvPr id="73" name="楕円 72"/>
        <xdr:cNvSpPr/>
      </xdr:nvSpPr>
      <xdr:spPr>
        <a:xfrm>
          <a:off x="3746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xdr:rowOff>
    </xdr:from>
    <xdr:to>
      <xdr:col>24</xdr:col>
      <xdr:colOff>63500</xdr:colOff>
      <xdr:row>37</xdr:row>
      <xdr:rowOff>37338</xdr:rowOff>
    </xdr:to>
    <xdr:cxnSp macro="">
      <xdr:nvCxnSpPr>
        <xdr:cNvPr id="74" name="直線コネクタ 73"/>
        <xdr:cNvCxnSpPr/>
      </xdr:nvCxnSpPr>
      <xdr:spPr>
        <a:xfrm>
          <a:off x="3797300" y="634898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91694</xdr:rowOff>
    </xdr:from>
    <xdr:to>
      <xdr:col>15</xdr:col>
      <xdr:colOff>101600</xdr:colOff>
      <xdr:row>37</xdr:row>
      <xdr:rowOff>21844</xdr:rowOff>
    </xdr:to>
    <xdr:sp macro="" textlink="">
      <xdr:nvSpPr>
        <xdr:cNvPr id="75" name="楕円 74"/>
        <xdr:cNvSpPr/>
      </xdr:nvSpPr>
      <xdr:spPr>
        <a:xfrm>
          <a:off x="2857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142494</xdr:rowOff>
    </xdr:from>
    <xdr:to>
      <xdr:col>19</xdr:col>
      <xdr:colOff>177800</xdr:colOff>
      <xdr:row>37</xdr:row>
      <xdr:rowOff>5334</xdr:rowOff>
    </xdr:to>
    <xdr:cxnSp macro="">
      <xdr:nvCxnSpPr>
        <xdr:cNvPr id="76" name="直線コネクタ 75"/>
        <xdr:cNvCxnSpPr/>
      </xdr:nvCxnSpPr>
      <xdr:spPr>
        <a:xfrm>
          <a:off x="2908300" y="63146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142494</xdr:rowOff>
    </xdr:to>
    <xdr:cxnSp macro="">
      <xdr:nvCxnSpPr>
        <xdr:cNvPr id="78" name="直線コネクタ 77"/>
        <xdr:cNvCxnSpPr/>
      </xdr:nvCxnSpPr>
      <xdr:spPr>
        <a:xfrm>
          <a:off x="2019300" y="62712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xdr:rowOff>
    </xdr:from>
    <xdr:to>
      <xdr:col>6</xdr:col>
      <xdr:colOff>38100</xdr:colOff>
      <xdr:row>36</xdr:row>
      <xdr:rowOff>108712</xdr:rowOff>
    </xdr:to>
    <xdr:sp macro="" textlink="">
      <xdr:nvSpPr>
        <xdr:cNvPr id="79" name="楕円 78"/>
        <xdr:cNvSpPr/>
      </xdr:nvSpPr>
      <xdr:spPr>
        <a:xfrm>
          <a:off x="1079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57912</xdr:rowOff>
    </xdr:from>
    <xdr:to>
      <xdr:col>10</xdr:col>
      <xdr:colOff>114300</xdr:colOff>
      <xdr:row>36</xdr:row>
      <xdr:rowOff>99060</xdr:rowOff>
    </xdr:to>
    <xdr:cxnSp macro="">
      <xdr:nvCxnSpPr>
        <xdr:cNvPr id="80" name="直線コネクタ 79"/>
        <xdr:cNvCxnSpPr/>
      </xdr:nvCxnSpPr>
      <xdr:spPr>
        <a:xfrm>
          <a:off x="1130300" y="62301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115841</xdr:rowOff>
    </xdr:from>
    <xdr:ext cx="405111" cy="259045"/>
    <xdr:sp macro="" textlink="">
      <xdr:nvSpPr>
        <xdr:cNvPr id="81" name="n_1aveValue【道路】&#10;有形固定資産減価償却率"/>
        <xdr:cNvSpPr txBox="1"/>
      </xdr:nvSpPr>
      <xdr:spPr>
        <a:xfrm>
          <a:off x="35820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86123</xdr:rowOff>
    </xdr:from>
    <xdr:ext cx="405111" cy="259045"/>
    <xdr:sp macro="" textlink="">
      <xdr:nvSpPr>
        <xdr:cNvPr id="82" name="n_2aveValue【道路】&#10;有形固定資産減価償却率"/>
        <xdr:cNvSpPr txBox="1"/>
      </xdr:nvSpPr>
      <xdr:spPr>
        <a:xfrm>
          <a:off x="2705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72661</xdr:rowOff>
    </xdr:from>
    <xdr:ext cx="405111" cy="259045"/>
    <xdr:sp macro="" textlink="">
      <xdr:nvSpPr>
        <xdr:cNvPr id="85" name="n_1mainValue【道路】&#10;有形固定資産減価償却率"/>
        <xdr:cNvSpPr txBox="1"/>
      </xdr:nvSpPr>
      <xdr:spPr>
        <a:xfrm>
          <a:off x="3582044" y="607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38371</xdr:rowOff>
    </xdr:from>
    <xdr:ext cx="405111" cy="259045"/>
    <xdr:sp macro="" textlink="">
      <xdr:nvSpPr>
        <xdr:cNvPr id="86" name="n_2mainValue【道路】&#10;有形固定資産減価償却率"/>
        <xdr:cNvSpPr txBox="1"/>
      </xdr:nvSpPr>
      <xdr:spPr>
        <a:xfrm>
          <a:off x="2705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7" name="n_3mainValue【道路】&#10;有形固定資産減価償却率"/>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125239</xdr:rowOff>
    </xdr:from>
    <xdr:ext cx="405111" cy="259045"/>
    <xdr:sp macro="" textlink="">
      <xdr:nvSpPr>
        <xdr:cNvPr id="88" name="n_4mainValue【道路】&#10;有形固定資産減価償却率"/>
        <xdr:cNvSpPr txBox="1"/>
      </xdr:nvSpPr>
      <xdr:spPr>
        <a:xfrm>
          <a:off x="927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54894</xdr:rowOff>
    </xdr:from>
    <xdr:to>
      <xdr:col>54</xdr:col>
      <xdr:colOff>189865</xdr:colOff>
      <xdr:row>41</xdr:row>
      <xdr:rowOff>70896</xdr:rowOff>
    </xdr:to>
    <xdr:cxnSp macro="">
      <xdr:nvCxnSpPr>
        <xdr:cNvPr id="110" name="直線コネクタ 109"/>
        <xdr:cNvCxnSpPr/>
      </xdr:nvCxnSpPr>
      <xdr:spPr>
        <a:xfrm flipV="1">
          <a:off x="10476865" y="5712744"/>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74723</xdr:rowOff>
    </xdr:from>
    <xdr:ext cx="469744" cy="259045"/>
    <xdr:sp macro="" textlink="">
      <xdr:nvSpPr>
        <xdr:cNvPr id="111" name="【道路】&#10;一人当たり延長最小値テキスト"/>
        <xdr:cNvSpPr txBox="1"/>
      </xdr:nvSpPr>
      <xdr:spPr>
        <a:xfrm>
          <a:off x="10515600" y="710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70896</xdr:rowOff>
    </xdr:from>
    <xdr:to>
      <xdr:col>55</xdr:col>
      <xdr:colOff>88900</xdr:colOff>
      <xdr:row>41</xdr:row>
      <xdr:rowOff>70896</xdr:rowOff>
    </xdr:to>
    <xdr:cxnSp macro="">
      <xdr:nvCxnSpPr>
        <xdr:cNvPr id="112" name="直線コネクタ 111"/>
        <xdr:cNvCxnSpPr/>
      </xdr:nvCxnSpPr>
      <xdr:spPr>
        <a:xfrm>
          <a:off x="10388600" y="710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1571</xdr:rowOff>
    </xdr:from>
    <xdr:ext cx="534377" cy="259045"/>
    <xdr:sp macro="" textlink="">
      <xdr:nvSpPr>
        <xdr:cNvPr id="113" name="【道路】&#10;一人当たり延長最大値テキスト"/>
        <xdr:cNvSpPr txBox="1"/>
      </xdr:nvSpPr>
      <xdr:spPr>
        <a:xfrm>
          <a:off x="10515600" y="548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54894</xdr:rowOff>
    </xdr:from>
    <xdr:to>
      <xdr:col>55</xdr:col>
      <xdr:colOff>88900</xdr:colOff>
      <xdr:row>33</xdr:row>
      <xdr:rowOff>54894</xdr:rowOff>
    </xdr:to>
    <xdr:cxnSp macro="">
      <xdr:nvCxnSpPr>
        <xdr:cNvPr id="114" name="直線コネクタ 113"/>
        <xdr:cNvCxnSpPr/>
      </xdr:nvCxnSpPr>
      <xdr:spPr>
        <a:xfrm>
          <a:off x="10388600" y="571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34276</xdr:rowOff>
    </xdr:from>
    <xdr:ext cx="469744" cy="259045"/>
    <xdr:sp macro="" textlink="">
      <xdr:nvSpPr>
        <xdr:cNvPr id="115" name="【道路】&#10;一人当たり延長平均値テキスト"/>
        <xdr:cNvSpPr txBox="1"/>
      </xdr:nvSpPr>
      <xdr:spPr>
        <a:xfrm>
          <a:off x="10515600" y="6549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55849</xdr:rowOff>
    </xdr:from>
    <xdr:to>
      <xdr:col>55</xdr:col>
      <xdr:colOff>50800</xdr:colOff>
      <xdr:row>38</xdr:row>
      <xdr:rowOff>157449</xdr:rowOff>
    </xdr:to>
    <xdr:sp macro="" textlink="">
      <xdr:nvSpPr>
        <xdr:cNvPr id="116" name="フローチャート: 判断 115"/>
        <xdr:cNvSpPr/>
      </xdr:nvSpPr>
      <xdr:spPr>
        <a:xfrm>
          <a:off x="10426700" y="657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65634</xdr:rowOff>
    </xdr:from>
    <xdr:to>
      <xdr:col>50</xdr:col>
      <xdr:colOff>165100</xdr:colOff>
      <xdr:row>38</xdr:row>
      <xdr:rowOff>167234</xdr:rowOff>
    </xdr:to>
    <xdr:sp macro="" textlink="">
      <xdr:nvSpPr>
        <xdr:cNvPr id="117" name="フローチャート: 判断 116"/>
        <xdr:cNvSpPr/>
      </xdr:nvSpPr>
      <xdr:spPr>
        <a:xfrm>
          <a:off x="9588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68285</xdr:rowOff>
    </xdr:from>
    <xdr:to>
      <xdr:col>46</xdr:col>
      <xdr:colOff>38100</xdr:colOff>
      <xdr:row>38</xdr:row>
      <xdr:rowOff>169885</xdr:rowOff>
    </xdr:to>
    <xdr:sp macro="" textlink="">
      <xdr:nvSpPr>
        <xdr:cNvPr id="118" name="フローチャート: 判断 117"/>
        <xdr:cNvSpPr/>
      </xdr:nvSpPr>
      <xdr:spPr>
        <a:xfrm>
          <a:off x="8699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76332</xdr:rowOff>
    </xdr:from>
    <xdr:to>
      <xdr:col>41</xdr:col>
      <xdr:colOff>101600</xdr:colOff>
      <xdr:row>39</xdr:row>
      <xdr:rowOff>6482</xdr:rowOff>
    </xdr:to>
    <xdr:sp macro="" textlink="">
      <xdr:nvSpPr>
        <xdr:cNvPr id="119" name="フローチャート: 判断 118"/>
        <xdr:cNvSpPr/>
      </xdr:nvSpPr>
      <xdr:spPr>
        <a:xfrm>
          <a:off x="7810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71486</xdr:rowOff>
    </xdr:from>
    <xdr:to>
      <xdr:col>36</xdr:col>
      <xdr:colOff>165100</xdr:colOff>
      <xdr:row>39</xdr:row>
      <xdr:rowOff>1636</xdr:rowOff>
    </xdr:to>
    <xdr:sp macro="" textlink="">
      <xdr:nvSpPr>
        <xdr:cNvPr id="120" name="フローチャート: 判断 119"/>
        <xdr:cNvSpPr/>
      </xdr:nvSpPr>
      <xdr:spPr>
        <a:xfrm>
          <a:off x="6921500" y="658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117754</xdr:rowOff>
    </xdr:from>
    <xdr:to>
      <xdr:col>55</xdr:col>
      <xdr:colOff>50800</xdr:colOff>
      <xdr:row>37</xdr:row>
      <xdr:rowOff>47904</xdr:rowOff>
    </xdr:to>
    <xdr:sp macro="" textlink="">
      <xdr:nvSpPr>
        <xdr:cNvPr id="126" name="楕円 125"/>
        <xdr:cNvSpPr/>
      </xdr:nvSpPr>
      <xdr:spPr>
        <a:xfrm>
          <a:off x="10426700" y="628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140631</xdr:rowOff>
    </xdr:from>
    <xdr:ext cx="469744" cy="259045"/>
    <xdr:sp macro="" textlink="">
      <xdr:nvSpPr>
        <xdr:cNvPr id="127" name="【道路】&#10;一人当たり延長該当値テキスト"/>
        <xdr:cNvSpPr txBox="1"/>
      </xdr:nvSpPr>
      <xdr:spPr>
        <a:xfrm>
          <a:off x="10515600" y="614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130373</xdr:rowOff>
    </xdr:from>
    <xdr:to>
      <xdr:col>50</xdr:col>
      <xdr:colOff>165100</xdr:colOff>
      <xdr:row>37</xdr:row>
      <xdr:rowOff>60523</xdr:rowOff>
    </xdr:to>
    <xdr:sp macro="" textlink="">
      <xdr:nvSpPr>
        <xdr:cNvPr id="128" name="楕円 127"/>
        <xdr:cNvSpPr/>
      </xdr:nvSpPr>
      <xdr:spPr>
        <a:xfrm>
          <a:off x="9588500" y="630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168554</xdr:rowOff>
    </xdr:from>
    <xdr:to>
      <xdr:col>55</xdr:col>
      <xdr:colOff>0</xdr:colOff>
      <xdr:row>37</xdr:row>
      <xdr:rowOff>9723</xdr:rowOff>
    </xdr:to>
    <xdr:cxnSp macro="">
      <xdr:nvCxnSpPr>
        <xdr:cNvPr id="129" name="直線コネクタ 128"/>
        <xdr:cNvCxnSpPr/>
      </xdr:nvCxnSpPr>
      <xdr:spPr>
        <a:xfrm flipV="1">
          <a:off x="9639300" y="6340754"/>
          <a:ext cx="8382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143266</xdr:rowOff>
    </xdr:from>
    <xdr:to>
      <xdr:col>46</xdr:col>
      <xdr:colOff>38100</xdr:colOff>
      <xdr:row>37</xdr:row>
      <xdr:rowOff>73416</xdr:rowOff>
    </xdr:to>
    <xdr:sp macro="" textlink="">
      <xdr:nvSpPr>
        <xdr:cNvPr id="130" name="楕円 129"/>
        <xdr:cNvSpPr/>
      </xdr:nvSpPr>
      <xdr:spPr>
        <a:xfrm>
          <a:off x="8699500" y="631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9723</xdr:rowOff>
    </xdr:from>
    <xdr:to>
      <xdr:col>50</xdr:col>
      <xdr:colOff>114300</xdr:colOff>
      <xdr:row>37</xdr:row>
      <xdr:rowOff>22616</xdr:rowOff>
    </xdr:to>
    <xdr:cxnSp macro="">
      <xdr:nvCxnSpPr>
        <xdr:cNvPr id="131" name="直線コネクタ 130"/>
        <xdr:cNvCxnSpPr/>
      </xdr:nvCxnSpPr>
      <xdr:spPr>
        <a:xfrm flipV="1">
          <a:off x="8750300" y="6353373"/>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154239</xdr:rowOff>
    </xdr:from>
    <xdr:to>
      <xdr:col>41</xdr:col>
      <xdr:colOff>101600</xdr:colOff>
      <xdr:row>37</xdr:row>
      <xdr:rowOff>84389</xdr:rowOff>
    </xdr:to>
    <xdr:sp macro="" textlink="">
      <xdr:nvSpPr>
        <xdr:cNvPr id="132" name="楕円 131"/>
        <xdr:cNvSpPr/>
      </xdr:nvSpPr>
      <xdr:spPr>
        <a:xfrm>
          <a:off x="7810500" y="63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22616</xdr:rowOff>
    </xdr:from>
    <xdr:to>
      <xdr:col>45</xdr:col>
      <xdr:colOff>177800</xdr:colOff>
      <xdr:row>37</xdr:row>
      <xdr:rowOff>33589</xdr:rowOff>
    </xdr:to>
    <xdr:cxnSp macro="">
      <xdr:nvCxnSpPr>
        <xdr:cNvPr id="133" name="直線コネクタ 132"/>
        <xdr:cNvCxnSpPr/>
      </xdr:nvCxnSpPr>
      <xdr:spPr>
        <a:xfrm flipV="1">
          <a:off x="7861300" y="636626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163292</xdr:rowOff>
    </xdr:from>
    <xdr:to>
      <xdr:col>36</xdr:col>
      <xdr:colOff>165100</xdr:colOff>
      <xdr:row>37</xdr:row>
      <xdr:rowOff>93442</xdr:rowOff>
    </xdr:to>
    <xdr:sp macro="" textlink="">
      <xdr:nvSpPr>
        <xdr:cNvPr id="134" name="楕円 133"/>
        <xdr:cNvSpPr/>
      </xdr:nvSpPr>
      <xdr:spPr>
        <a:xfrm>
          <a:off x="6921500" y="633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33589</xdr:rowOff>
    </xdr:from>
    <xdr:to>
      <xdr:col>41</xdr:col>
      <xdr:colOff>50800</xdr:colOff>
      <xdr:row>37</xdr:row>
      <xdr:rowOff>42642</xdr:rowOff>
    </xdr:to>
    <xdr:cxnSp macro="">
      <xdr:nvCxnSpPr>
        <xdr:cNvPr id="135" name="直線コネクタ 134"/>
        <xdr:cNvCxnSpPr/>
      </xdr:nvCxnSpPr>
      <xdr:spPr>
        <a:xfrm flipV="1">
          <a:off x="6972300" y="6377239"/>
          <a:ext cx="8890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158361</xdr:rowOff>
    </xdr:from>
    <xdr:ext cx="469744" cy="259045"/>
    <xdr:sp macro="" textlink="">
      <xdr:nvSpPr>
        <xdr:cNvPr id="136" name="n_1aveValue【道路】&#10;一人当たり延長"/>
        <xdr:cNvSpPr txBox="1"/>
      </xdr:nvSpPr>
      <xdr:spPr>
        <a:xfrm>
          <a:off x="93917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161012</xdr:rowOff>
    </xdr:from>
    <xdr:ext cx="469744" cy="259045"/>
    <xdr:sp macro="" textlink="">
      <xdr:nvSpPr>
        <xdr:cNvPr id="137" name="n_2aveValue【道路】&#10;一人当たり延長"/>
        <xdr:cNvSpPr txBox="1"/>
      </xdr:nvSpPr>
      <xdr:spPr>
        <a:xfrm>
          <a:off x="8515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169059</xdr:rowOff>
    </xdr:from>
    <xdr:ext cx="469744" cy="259045"/>
    <xdr:sp macro="" textlink="">
      <xdr:nvSpPr>
        <xdr:cNvPr id="138" name="n_3aveValue【道路】&#10;一人当たり延長"/>
        <xdr:cNvSpPr txBox="1"/>
      </xdr:nvSpPr>
      <xdr:spPr>
        <a:xfrm>
          <a:off x="7626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164213</xdr:rowOff>
    </xdr:from>
    <xdr:ext cx="469744" cy="259045"/>
    <xdr:sp macro="" textlink="">
      <xdr:nvSpPr>
        <xdr:cNvPr id="139" name="n_4aveValue【道路】&#10;一人当たり延長"/>
        <xdr:cNvSpPr txBox="1"/>
      </xdr:nvSpPr>
      <xdr:spPr>
        <a:xfrm>
          <a:off x="6737427" y="667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77050</xdr:rowOff>
    </xdr:from>
    <xdr:ext cx="469744" cy="259045"/>
    <xdr:sp macro="" textlink="">
      <xdr:nvSpPr>
        <xdr:cNvPr id="140" name="n_1mainValue【道路】&#10;一人当たり延長"/>
        <xdr:cNvSpPr txBox="1"/>
      </xdr:nvSpPr>
      <xdr:spPr>
        <a:xfrm>
          <a:off x="9391727" y="607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89943</xdr:rowOff>
    </xdr:from>
    <xdr:ext cx="469744" cy="259045"/>
    <xdr:sp macro="" textlink="">
      <xdr:nvSpPr>
        <xdr:cNvPr id="141" name="n_2mainValue【道路】&#10;一人当たり延長"/>
        <xdr:cNvSpPr txBox="1"/>
      </xdr:nvSpPr>
      <xdr:spPr>
        <a:xfrm>
          <a:off x="8515427" y="609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100916</xdr:rowOff>
    </xdr:from>
    <xdr:ext cx="469744" cy="259045"/>
    <xdr:sp macro="" textlink="">
      <xdr:nvSpPr>
        <xdr:cNvPr id="142" name="n_3mainValue【道路】&#10;一人当たり延長"/>
        <xdr:cNvSpPr txBox="1"/>
      </xdr:nvSpPr>
      <xdr:spPr>
        <a:xfrm>
          <a:off x="7626427" y="610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109969</xdr:rowOff>
    </xdr:from>
    <xdr:ext cx="469744" cy="259045"/>
    <xdr:sp macro="" textlink="">
      <xdr:nvSpPr>
        <xdr:cNvPr id="143" name="n_4mainValue【道路】&#10;一人当たり延長"/>
        <xdr:cNvSpPr txBox="1"/>
      </xdr:nvSpPr>
      <xdr:spPr>
        <a:xfrm>
          <a:off x="6737427" y="611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51435</xdr:rowOff>
    </xdr:from>
    <xdr:to>
      <xdr:col>24</xdr:col>
      <xdr:colOff>62865</xdr:colOff>
      <xdr:row>63</xdr:row>
      <xdr:rowOff>28575</xdr:rowOff>
    </xdr:to>
    <xdr:cxnSp macro="">
      <xdr:nvCxnSpPr>
        <xdr:cNvPr id="168" name="直線コネクタ 167"/>
        <xdr:cNvCxnSpPr/>
      </xdr:nvCxnSpPr>
      <xdr:spPr>
        <a:xfrm flipV="1">
          <a:off x="4634865" y="948118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32402</xdr:rowOff>
    </xdr:from>
    <xdr:ext cx="405111" cy="259045"/>
    <xdr:sp macro="" textlink="">
      <xdr:nvSpPr>
        <xdr:cNvPr id="169" name="【橋りょう・トンネル】&#10;有形固定資産減価償却率最小値テキスト"/>
        <xdr:cNvSpPr txBox="1"/>
      </xdr:nvSpPr>
      <xdr:spPr>
        <a:xfrm>
          <a:off x="4673600"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28575</xdr:rowOff>
    </xdr:from>
    <xdr:to>
      <xdr:col>24</xdr:col>
      <xdr:colOff>152400</xdr:colOff>
      <xdr:row>63</xdr:row>
      <xdr:rowOff>28575</xdr:rowOff>
    </xdr:to>
    <xdr:cxnSp macro="">
      <xdr:nvCxnSpPr>
        <xdr:cNvPr id="170" name="直線コネクタ 169"/>
        <xdr:cNvCxnSpPr/>
      </xdr:nvCxnSpPr>
      <xdr:spPr>
        <a:xfrm>
          <a:off x="4546600" y="1082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169562</xdr:rowOff>
    </xdr:from>
    <xdr:ext cx="405111" cy="259045"/>
    <xdr:sp macro="" textlink="">
      <xdr:nvSpPr>
        <xdr:cNvPr id="171" name="【橋りょう・トンネル】&#10;有形固定資産減価償却率最大値テキスト"/>
        <xdr:cNvSpPr txBox="1"/>
      </xdr:nvSpPr>
      <xdr:spPr>
        <a:xfrm>
          <a:off x="4673600" y="925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51435</xdr:rowOff>
    </xdr:from>
    <xdr:to>
      <xdr:col>24</xdr:col>
      <xdr:colOff>152400</xdr:colOff>
      <xdr:row>55</xdr:row>
      <xdr:rowOff>51435</xdr:rowOff>
    </xdr:to>
    <xdr:cxnSp macro="">
      <xdr:nvCxnSpPr>
        <xdr:cNvPr id="172" name="直線コネクタ 171"/>
        <xdr:cNvCxnSpPr/>
      </xdr:nvCxnSpPr>
      <xdr:spPr>
        <a:xfrm>
          <a:off x="4546600" y="948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160037</xdr:rowOff>
    </xdr:from>
    <xdr:ext cx="405111" cy="259045"/>
    <xdr:sp macro="" textlink="">
      <xdr:nvSpPr>
        <xdr:cNvPr id="173" name="【橋りょう・トンネル】&#10;有形固定資産減価償却率平均値テキスト"/>
        <xdr:cNvSpPr txBox="1"/>
      </xdr:nvSpPr>
      <xdr:spPr>
        <a:xfrm>
          <a:off x="4673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74" name="フローチャート: 判断 173"/>
        <xdr:cNvSpPr/>
      </xdr:nvSpPr>
      <xdr:spPr>
        <a:xfrm>
          <a:off x="4584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162560</xdr:rowOff>
    </xdr:from>
    <xdr:to>
      <xdr:col>20</xdr:col>
      <xdr:colOff>38100</xdr:colOff>
      <xdr:row>60</xdr:row>
      <xdr:rowOff>92710</xdr:rowOff>
    </xdr:to>
    <xdr:sp macro="" textlink="">
      <xdr:nvSpPr>
        <xdr:cNvPr id="175" name="フローチャート: 判断 174"/>
        <xdr:cNvSpPr/>
      </xdr:nvSpPr>
      <xdr:spPr>
        <a:xfrm>
          <a:off x="3746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137795</xdr:rowOff>
    </xdr:from>
    <xdr:to>
      <xdr:col>15</xdr:col>
      <xdr:colOff>101600</xdr:colOff>
      <xdr:row>60</xdr:row>
      <xdr:rowOff>67945</xdr:rowOff>
    </xdr:to>
    <xdr:sp macro="" textlink="">
      <xdr:nvSpPr>
        <xdr:cNvPr id="176" name="フローチャート: 判断 175"/>
        <xdr:cNvSpPr/>
      </xdr:nvSpPr>
      <xdr:spPr>
        <a:xfrm>
          <a:off x="2857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77" name="フローチャート: 判断 176"/>
        <xdr:cNvSpPr/>
      </xdr:nvSpPr>
      <xdr:spPr>
        <a:xfrm>
          <a:off x="1968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99695</xdr:rowOff>
    </xdr:from>
    <xdr:to>
      <xdr:col>6</xdr:col>
      <xdr:colOff>38100</xdr:colOff>
      <xdr:row>60</xdr:row>
      <xdr:rowOff>29845</xdr:rowOff>
    </xdr:to>
    <xdr:sp macro="" textlink="">
      <xdr:nvSpPr>
        <xdr:cNvPr id="178" name="フローチャート: 判断 177"/>
        <xdr:cNvSpPr/>
      </xdr:nvSpPr>
      <xdr:spPr>
        <a:xfrm>
          <a:off x="1079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84" name="楕円 183"/>
        <xdr:cNvSpPr/>
      </xdr:nvSpPr>
      <xdr:spPr>
        <a:xfrm>
          <a:off x="4584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78757</xdr:rowOff>
    </xdr:from>
    <xdr:ext cx="405111" cy="259045"/>
    <xdr:sp macro="" textlink="">
      <xdr:nvSpPr>
        <xdr:cNvPr id="185" name="【橋りょう・トンネル】&#10;有形固定資産減価償却率該当値テキスト"/>
        <xdr:cNvSpPr txBox="1"/>
      </xdr:nvSpPr>
      <xdr:spPr>
        <a:xfrm>
          <a:off x="467360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86" name="楕円 185"/>
        <xdr:cNvSpPr/>
      </xdr:nvSpPr>
      <xdr:spPr>
        <a:xfrm>
          <a:off x="3746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106680</xdr:rowOff>
    </xdr:to>
    <xdr:cxnSp macro="">
      <xdr:nvCxnSpPr>
        <xdr:cNvPr id="187" name="直線コネクタ 186"/>
        <xdr:cNvCxnSpPr/>
      </xdr:nvCxnSpPr>
      <xdr:spPr>
        <a:xfrm>
          <a:off x="3797300" y="100241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88" name="楕円 187"/>
        <xdr:cNvSpPr/>
      </xdr:nvSpPr>
      <xdr:spPr>
        <a:xfrm>
          <a:off x="2857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53340</xdr:rowOff>
    </xdr:from>
    <xdr:to>
      <xdr:col>19</xdr:col>
      <xdr:colOff>177800</xdr:colOff>
      <xdr:row>58</xdr:row>
      <xdr:rowOff>80010</xdr:rowOff>
    </xdr:to>
    <xdr:cxnSp macro="">
      <xdr:nvCxnSpPr>
        <xdr:cNvPr id="189" name="直線コネクタ 188"/>
        <xdr:cNvCxnSpPr/>
      </xdr:nvCxnSpPr>
      <xdr:spPr>
        <a:xfrm>
          <a:off x="2908300" y="99974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57785</xdr:rowOff>
    </xdr:from>
    <xdr:to>
      <xdr:col>10</xdr:col>
      <xdr:colOff>165100</xdr:colOff>
      <xdr:row>58</xdr:row>
      <xdr:rowOff>159385</xdr:rowOff>
    </xdr:to>
    <xdr:sp macro="" textlink="">
      <xdr:nvSpPr>
        <xdr:cNvPr id="190" name="楕円 189"/>
        <xdr:cNvSpPr/>
      </xdr:nvSpPr>
      <xdr:spPr>
        <a:xfrm>
          <a:off x="1968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53340</xdr:rowOff>
    </xdr:from>
    <xdr:to>
      <xdr:col>15</xdr:col>
      <xdr:colOff>50800</xdr:colOff>
      <xdr:row>58</xdr:row>
      <xdr:rowOff>108585</xdr:rowOff>
    </xdr:to>
    <xdr:cxnSp macro="">
      <xdr:nvCxnSpPr>
        <xdr:cNvPr id="191" name="直線コネクタ 190"/>
        <xdr:cNvCxnSpPr/>
      </xdr:nvCxnSpPr>
      <xdr:spPr>
        <a:xfrm flipV="1">
          <a:off x="2019300" y="99974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2" name="楕円 191"/>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108585</xdr:rowOff>
    </xdr:from>
    <xdr:to>
      <xdr:col>10</xdr:col>
      <xdr:colOff>114300</xdr:colOff>
      <xdr:row>58</xdr:row>
      <xdr:rowOff>137160</xdr:rowOff>
    </xdr:to>
    <xdr:cxnSp macro="">
      <xdr:nvCxnSpPr>
        <xdr:cNvPr id="193" name="直線コネクタ 192"/>
        <xdr:cNvCxnSpPr/>
      </xdr:nvCxnSpPr>
      <xdr:spPr>
        <a:xfrm flipV="1">
          <a:off x="1130300" y="100526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83837</xdr:rowOff>
    </xdr:from>
    <xdr:ext cx="405111" cy="259045"/>
    <xdr:sp macro="" textlink="">
      <xdr:nvSpPr>
        <xdr:cNvPr id="194" name="n_1aveValue【橋りょう・トンネル】&#10;有形固定資産減価償却率"/>
        <xdr:cNvSpPr txBox="1"/>
      </xdr:nvSpPr>
      <xdr:spPr>
        <a:xfrm>
          <a:off x="3582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59072</xdr:rowOff>
    </xdr:from>
    <xdr:ext cx="405111" cy="259045"/>
    <xdr:sp macro="" textlink="">
      <xdr:nvSpPr>
        <xdr:cNvPr id="195" name="n_2aveValue【橋りょう・トンネル】&#10;有形固定資産減価償却率"/>
        <xdr:cNvSpPr txBox="1"/>
      </xdr:nvSpPr>
      <xdr:spPr>
        <a:xfrm>
          <a:off x="2705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196" name="n_3aveValue【橋りょう・トンネル】&#10;有形固定資産減価償却率"/>
        <xdr:cNvSpPr txBox="1"/>
      </xdr:nvSpPr>
      <xdr:spPr>
        <a:xfrm>
          <a:off x="1816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20972</xdr:rowOff>
    </xdr:from>
    <xdr:ext cx="405111" cy="259045"/>
    <xdr:sp macro="" textlink="">
      <xdr:nvSpPr>
        <xdr:cNvPr id="197" name="n_4aveValue【橋りょう・トンネル】&#10;有形固定資産減価償却率"/>
        <xdr:cNvSpPr txBox="1"/>
      </xdr:nvSpPr>
      <xdr:spPr>
        <a:xfrm>
          <a:off x="9277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147337</xdr:rowOff>
    </xdr:from>
    <xdr:ext cx="405111" cy="259045"/>
    <xdr:sp macro="" textlink="">
      <xdr:nvSpPr>
        <xdr:cNvPr id="198" name="n_1mainValue【橋りょう・トンネル】&#10;有形固定資産減価償却率"/>
        <xdr:cNvSpPr txBox="1"/>
      </xdr:nvSpPr>
      <xdr:spPr>
        <a:xfrm>
          <a:off x="358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120667</xdr:rowOff>
    </xdr:from>
    <xdr:ext cx="405111" cy="259045"/>
    <xdr:sp macro="" textlink="">
      <xdr:nvSpPr>
        <xdr:cNvPr id="199" name="n_2mainValue【橋りょう・トンネル】&#10;有形固定資産減価償却率"/>
        <xdr:cNvSpPr txBox="1"/>
      </xdr:nvSpPr>
      <xdr:spPr>
        <a:xfrm>
          <a:off x="27057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4462</xdr:rowOff>
    </xdr:from>
    <xdr:ext cx="405111" cy="259045"/>
    <xdr:sp macro="" textlink="">
      <xdr:nvSpPr>
        <xdr:cNvPr id="200" name="n_3mainValue【橋りょう・トンネル】&#10;有形固定資産減価償却率"/>
        <xdr:cNvSpPr txBox="1"/>
      </xdr:nvSpPr>
      <xdr:spPr>
        <a:xfrm>
          <a:off x="181674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1" name="n_4mainValue【橋りょう・トンネル】&#10;有形固定資産減価償却率"/>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21020</xdr:rowOff>
    </xdr:from>
    <xdr:to>
      <xdr:col>54</xdr:col>
      <xdr:colOff>189865</xdr:colOff>
      <xdr:row>64</xdr:row>
      <xdr:rowOff>71324</xdr:rowOff>
    </xdr:to>
    <xdr:cxnSp macro="">
      <xdr:nvCxnSpPr>
        <xdr:cNvPr id="225" name="直線コネクタ 224"/>
        <xdr:cNvCxnSpPr/>
      </xdr:nvCxnSpPr>
      <xdr:spPr>
        <a:xfrm flipV="1">
          <a:off x="10476865" y="9622220"/>
          <a:ext cx="0" cy="1421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75151</xdr:rowOff>
    </xdr:from>
    <xdr:ext cx="469744" cy="259045"/>
    <xdr:sp macro="" textlink="">
      <xdr:nvSpPr>
        <xdr:cNvPr id="226" name="【橋りょう・トンネル】&#10;一人当たり有形固定資産（償却資産）額最小値テキスト"/>
        <xdr:cNvSpPr txBox="1"/>
      </xdr:nvSpPr>
      <xdr:spPr>
        <a:xfrm>
          <a:off x="10515600" y="1104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71324</xdr:rowOff>
    </xdr:from>
    <xdr:to>
      <xdr:col>55</xdr:col>
      <xdr:colOff>88900</xdr:colOff>
      <xdr:row>64</xdr:row>
      <xdr:rowOff>71324</xdr:rowOff>
    </xdr:to>
    <xdr:cxnSp macro="">
      <xdr:nvCxnSpPr>
        <xdr:cNvPr id="227" name="直線コネクタ 226"/>
        <xdr:cNvCxnSpPr/>
      </xdr:nvCxnSpPr>
      <xdr:spPr>
        <a:xfrm>
          <a:off x="10388600" y="1104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139147</xdr:rowOff>
    </xdr:from>
    <xdr:ext cx="599010" cy="259045"/>
    <xdr:sp macro="" textlink="">
      <xdr:nvSpPr>
        <xdr:cNvPr id="228" name="【橋りょう・トンネル】&#10;一人当たり有形固定資産（償却資産）額最大値テキスト"/>
        <xdr:cNvSpPr txBox="1"/>
      </xdr:nvSpPr>
      <xdr:spPr>
        <a:xfrm>
          <a:off x="10515600" y="939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21020</xdr:rowOff>
    </xdr:from>
    <xdr:to>
      <xdr:col>55</xdr:col>
      <xdr:colOff>88900</xdr:colOff>
      <xdr:row>56</xdr:row>
      <xdr:rowOff>21020</xdr:rowOff>
    </xdr:to>
    <xdr:cxnSp macro="">
      <xdr:nvCxnSpPr>
        <xdr:cNvPr id="229" name="直線コネクタ 228"/>
        <xdr:cNvCxnSpPr/>
      </xdr:nvCxnSpPr>
      <xdr:spPr>
        <a:xfrm>
          <a:off x="10388600" y="962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139703</xdr:rowOff>
    </xdr:from>
    <xdr:ext cx="534377" cy="259045"/>
    <xdr:sp macro="" textlink="">
      <xdr:nvSpPr>
        <xdr:cNvPr id="230" name="【橋りょう・トンネル】&#10;一人当たり有形固定資産（償却資産）額平均値テキスト"/>
        <xdr:cNvSpPr txBox="1"/>
      </xdr:nvSpPr>
      <xdr:spPr>
        <a:xfrm>
          <a:off x="10515600" y="10598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161276</xdr:rowOff>
    </xdr:from>
    <xdr:to>
      <xdr:col>55</xdr:col>
      <xdr:colOff>50800</xdr:colOff>
      <xdr:row>62</xdr:row>
      <xdr:rowOff>91426</xdr:rowOff>
    </xdr:to>
    <xdr:sp macro="" textlink="">
      <xdr:nvSpPr>
        <xdr:cNvPr id="231" name="フローチャート: 判断 230"/>
        <xdr:cNvSpPr/>
      </xdr:nvSpPr>
      <xdr:spPr>
        <a:xfrm>
          <a:off x="10426700" y="10619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165653</xdr:rowOff>
    </xdr:from>
    <xdr:to>
      <xdr:col>50</xdr:col>
      <xdr:colOff>165100</xdr:colOff>
      <xdr:row>62</xdr:row>
      <xdr:rowOff>95803</xdr:rowOff>
    </xdr:to>
    <xdr:sp macro="" textlink="">
      <xdr:nvSpPr>
        <xdr:cNvPr id="232" name="フローチャート: 判断 231"/>
        <xdr:cNvSpPr/>
      </xdr:nvSpPr>
      <xdr:spPr>
        <a:xfrm>
          <a:off x="9588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169429</xdr:rowOff>
    </xdr:from>
    <xdr:to>
      <xdr:col>46</xdr:col>
      <xdr:colOff>38100</xdr:colOff>
      <xdr:row>62</xdr:row>
      <xdr:rowOff>99579</xdr:rowOff>
    </xdr:to>
    <xdr:sp macro="" textlink="">
      <xdr:nvSpPr>
        <xdr:cNvPr id="233" name="フローチャート: 判断 232"/>
        <xdr:cNvSpPr/>
      </xdr:nvSpPr>
      <xdr:spPr>
        <a:xfrm>
          <a:off x="8699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4830</xdr:rowOff>
    </xdr:from>
    <xdr:to>
      <xdr:col>41</xdr:col>
      <xdr:colOff>101600</xdr:colOff>
      <xdr:row>62</xdr:row>
      <xdr:rowOff>106430</xdr:rowOff>
    </xdr:to>
    <xdr:sp macro="" textlink="">
      <xdr:nvSpPr>
        <xdr:cNvPr id="234" name="フローチャート: 判断 233"/>
        <xdr:cNvSpPr/>
      </xdr:nvSpPr>
      <xdr:spPr>
        <a:xfrm>
          <a:off x="7810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168603</xdr:rowOff>
    </xdr:from>
    <xdr:to>
      <xdr:col>36</xdr:col>
      <xdr:colOff>165100</xdr:colOff>
      <xdr:row>62</xdr:row>
      <xdr:rowOff>98753</xdr:rowOff>
    </xdr:to>
    <xdr:sp macro="" textlink="">
      <xdr:nvSpPr>
        <xdr:cNvPr id="235" name="フローチャート: 判断 234"/>
        <xdr:cNvSpPr/>
      </xdr:nvSpPr>
      <xdr:spPr>
        <a:xfrm>
          <a:off x="6921500" y="1062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23206</xdr:rowOff>
    </xdr:from>
    <xdr:to>
      <xdr:col>55</xdr:col>
      <xdr:colOff>50800</xdr:colOff>
      <xdr:row>60</xdr:row>
      <xdr:rowOff>124806</xdr:rowOff>
    </xdr:to>
    <xdr:sp macro="" textlink="">
      <xdr:nvSpPr>
        <xdr:cNvPr id="241" name="楕円 240"/>
        <xdr:cNvSpPr/>
      </xdr:nvSpPr>
      <xdr:spPr>
        <a:xfrm>
          <a:off x="10426700" y="1031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46083</xdr:rowOff>
    </xdr:from>
    <xdr:ext cx="599010" cy="259045"/>
    <xdr:sp macro="" textlink="">
      <xdr:nvSpPr>
        <xdr:cNvPr id="242" name="【橋りょう・トンネル】&#10;一人当たり有形固定資産（償却資産）額該当値テキスト"/>
        <xdr:cNvSpPr txBox="1"/>
      </xdr:nvSpPr>
      <xdr:spPr>
        <a:xfrm>
          <a:off x="10515600" y="10161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38663</xdr:rowOff>
    </xdr:from>
    <xdr:to>
      <xdr:col>50</xdr:col>
      <xdr:colOff>165100</xdr:colOff>
      <xdr:row>60</xdr:row>
      <xdr:rowOff>140263</xdr:rowOff>
    </xdr:to>
    <xdr:sp macro="" textlink="">
      <xdr:nvSpPr>
        <xdr:cNvPr id="243" name="楕円 242"/>
        <xdr:cNvSpPr/>
      </xdr:nvSpPr>
      <xdr:spPr>
        <a:xfrm>
          <a:off x="9588500" y="103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74006</xdr:rowOff>
    </xdr:from>
    <xdr:to>
      <xdr:col>55</xdr:col>
      <xdr:colOff>0</xdr:colOff>
      <xdr:row>60</xdr:row>
      <xdr:rowOff>89463</xdr:rowOff>
    </xdr:to>
    <xdr:cxnSp macro="">
      <xdr:nvCxnSpPr>
        <xdr:cNvPr id="244" name="直線コネクタ 243"/>
        <xdr:cNvCxnSpPr/>
      </xdr:nvCxnSpPr>
      <xdr:spPr>
        <a:xfrm flipV="1">
          <a:off x="9639300" y="10361006"/>
          <a:ext cx="838200" cy="1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50229</xdr:rowOff>
    </xdr:from>
    <xdr:to>
      <xdr:col>46</xdr:col>
      <xdr:colOff>38100</xdr:colOff>
      <xdr:row>60</xdr:row>
      <xdr:rowOff>151829</xdr:rowOff>
    </xdr:to>
    <xdr:sp macro="" textlink="">
      <xdr:nvSpPr>
        <xdr:cNvPr id="245" name="楕円 244"/>
        <xdr:cNvSpPr/>
      </xdr:nvSpPr>
      <xdr:spPr>
        <a:xfrm>
          <a:off x="8699500" y="1033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89463</xdr:rowOff>
    </xdr:from>
    <xdr:to>
      <xdr:col>50</xdr:col>
      <xdr:colOff>114300</xdr:colOff>
      <xdr:row>60</xdr:row>
      <xdr:rowOff>101029</xdr:rowOff>
    </xdr:to>
    <xdr:cxnSp macro="">
      <xdr:nvCxnSpPr>
        <xdr:cNvPr id="246" name="直線コネクタ 245"/>
        <xdr:cNvCxnSpPr/>
      </xdr:nvCxnSpPr>
      <xdr:spPr>
        <a:xfrm flipV="1">
          <a:off x="8750300" y="10376463"/>
          <a:ext cx="889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151888</xdr:rowOff>
    </xdr:from>
    <xdr:to>
      <xdr:col>41</xdr:col>
      <xdr:colOff>101600</xdr:colOff>
      <xdr:row>61</xdr:row>
      <xdr:rowOff>82038</xdr:rowOff>
    </xdr:to>
    <xdr:sp macro="" textlink="">
      <xdr:nvSpPr>
        <xdr:cNvPr id="247" name="楕円 246"/>
        <xdr:cNvSpPr/>
      </xdr:nvSpPr>
      <xdr:spPr>
        <a:xfrm>
          <a:off x="7810500" y="1043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101029</xdr:rowOff>
    </xdr:from>
    <xdr:to>
      <xdr:col>45</xdr:col>
      <xdr:colOff>177800</xdr:colOff>
      <xdr:row>61</xdr:row>
      <xdr:rowOff>31238</xdr:rowOff>
    </xdr:to>
    <xdr:cxnSp macro="">
      <xdr:nvCxnSpPr>
        <xdr:cNvPr id="248" name="直線コネクタ 247"/>
        <xdr:cNvCxnSpPr/>
      </xdr:nvCxnSpPr>
      <xdr:spPr>
        <a:xfrm flipV="1">
          <a:off x="7861300" y="10388029"/>
          <a:ext cx="889000" cy="10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160697</xdr:rowOff>
    </xdr:from>
    <xdr:to>
      <xdr:col>36</xdr:col>
      <xdr:colOff>165100</xdr:colOff>
      <xdr:row>61</xdr:row>
      <xdr:rowOff>90847</xdr:rowOff>
    </xdr:to>
    <xdr:sp macro="" textlink="">
      <xdr:nvSpPr>
        <xdr:cNvPr id="249" name="楕円 248"/>
        <xdr:cNvSpPr/>
      </xdr:nvSpPr>
      <xdr:spPr>
        <a:xfrm>
          <a:off x="6921500" y="1044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31238</xdr:rowOff>
    </xdr:from>
    <xdr:to>
      <xdr:col>41</xdr:col>
      <xdr:colOff>50800</xdr:colOff>
      <xdr:row>61</xdr:row>
      <xdr:rowOff>40047</xdr:rowOff>
    </xdr:to>
    <xdr:cxnSp macro="">
      <xdr:nvCxnSpPr>
        <xdr:cNvPr id="250" name="直線コネクタ 249"/>
        <xdr:cNvCxnSpPr/>
      </xdr:nvCxnSpPr>
      <xdr:spPr>
        <a:xfrm flipV="1">
          <a:off x="6972300" y="10489688"/>
          <a:ext cx="8890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86930</xdr:rowOff>
    </xdr:from>
    <xdr:ext cx="534377" cy="259045"/>
    <xdr:sp macro="" textlink="">
      <xdr:nvSpPr>
        <xdr:cNvPr id="251" name="n_1aveValue【橋りょう・トンネル】&#10;一人当たり有形固定資産（償却資産）額"/>
        <xdr:cNvSpPr txBox="1"/>
      </xdr:nvSpPr>
      <xdr:spPr>
        <a:xfrm>
          <a:off x="93594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90706</xdr:rowOff>
    </xdr:from>
    <xdr:ext cx="534377" cy="259045"/>
    <xdr:sp macro="" textlink="">
      <xdr:nvSpPr>
        <xdr:cNvPr id="252" name="n_2aveValue【橋りょう・トンネル】&#10;一人当たり有形固定資産（償却資産）額"/>
        <xdr:cNvSpPr txBox="1"/>
      </xdr:nvSpPr>
      <xdr:spPr>
        <a:xfrm>
          <a:off x="8483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97557</xdr:rowOff>
    </xdr:from>
    <xdr:ext cx="534377" cy="259045"/>
    <xdr:sp macro="" textlink="">
      <xdr:nvSpPr>
        <xdr:cNvPr id="253" name="n_3aveValue【橋りょう・トンネル】&#10;一人当たり有形固定資産（償却資産）額"/>
        <xdr:cNvSpPr txBox="1"/>
      </xdr:nvSpPr>
      <xdr:spPr>
        <a:xfrm>
          <a:off x="7594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89880</xdr:rowOff>
    </xdr:from>
    <xdr:ext cx="534377" cy="259045"/>
    <xdr:sp macro="" textlink="">
      <xdr:nvSpPr>
        <xdr:cNvPr id="254" name="n_4aveValue【橋りょう・トンネル】&#10;一人当たり有形固定資産（償却資産）額"/>
        <xdr:cNvSpPr txBox="1"/>
      </xdr:nvSpPr>
      <xdr:spPr>
        <a:xfrm>
          <a:off x="6705111" y="1071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156790</xdr:rowOff>
    </xdr:from>
    <xdr:ext cx="599010" cy="259045"/>
    <xdr:sp macro="" textlink="">
      <xdr:nvSpPr>
        <xdr:cNvPr id="255" name="n_1mainValue【橋りょう・トンネル】&#10;一人当たり有形固定資産（償却資産）額"/>
        <xdr:cNvSpPr txBox="1"/>
      </xdr:nvSpPr>
      <xdr:spPr>
        <a:xfrm>
          <a:off x="9327095" y="1010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168356</xdr:rowOff>
    </xdr:from>
    <xdr:ext cx="599010" cy="259045"/>
    <xdr:sp macro="" textlink="">
      <xdr:nvSpPr>
        <xdr:cNvPr id="256" name="n_2mainValue【橋りょう・トンネル】&#10;一人当たり有形固定資産（償却資産）額"/>
        <xdr:cNvSpPr txBox="1"/>
      </xdr:nvSpPr>
      <xdr:spPr>
        <a:xfrm>
          <a:off x="8450795" y="1011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98565</xdr:rowOff>
    </xdr:from>
    <xdr:ext cx="599010" cy="259045"/>
    <xdr:sp macro="" textlink="">
      <xdr:nvSpPr>
        <xdr:cNvPr id="257" name="n_3mainValue【橋りょう・トンネル】&#10;一人当たり有形固定資産（償却資産）額"/>
        <xdr:cNvSpPr txBox="1"/>
      </xdr:nvSpPr>
      <xdr:spPr>
        <a:xfrm>
          <a:off x="7561795" y="102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107374</xdr:rowOff>
    </xdr:from>
    <xdr:ext cx="599010" cy="259045"/>
    <xdr:sp macro="" textlink="">
      <xdr:nvSpPr>
        <xdr:cNvPr id="258" name="n_4mainValue【橋りょう・トンネル】&#10;一人当たり有形固定資産（償却資産）額"/>
        <xdr:cNvSpPr txBox="1"/>
      </xdr:nvSpPr>
      <xdr:spPr>
        <a:xfrm>
          <a:off x="6672795" y="1022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127907</xdr:rowOff>
    </xdr:from>
    <xdr:to>
      <xdr:col>24</xdr:col>
      <xdr:colOff>62865</xdr:colOff>
      <xdr:row>85</xdr:row>
      <xdr:rowOff>137705</xdr:rowOff>
    </xdr:to>
    <xdr:cxnSp macro="">
      <xdr:nvCxnSpPr>
        <xdr:cNvPr id="285" name="直線コネクタ 284"/>
        <xdr:cNvCxnSpPr/>
      </xdr:nvCxnSpPr>
      <xdr:spPr>
        <a:xfrm flipV="1">
          <a:off x="4634865" y="13329557"/>
          <a:ext cx="0" cy="1381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141532</xdr:rowOff>
    </xdr:from>
    <xdr:ext cx="405111" cy="259045"/>
    <xdr:sp macro="" textlink="">
      <xdr:nvSpPr>
        <xdr:cNvPr id="286" name="【公営住宅】&#10;有形固定資産減価償却率最小値テキスト"/>
        <xdr:cNvSpPr txBox="1"/>
      </xdr:nvSpPr>
      <xdr:spPr>
        <a:xfrm>
          <a:off x="4673600" y="1471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137705</xdr:rowOff>
    </xdr:from>
    <xdr:to>
      <xdr:col>24</xdr:col>
      <xdr:colOff>152400</xdr:colOff>
      <xdr:row>85</xdr:row>
      <xdr:rowOff>137705</xdr:rowOff>
    </xdr:to>
    <xdr:cxnSp macro="">
      <xdr:nvCxnSpPr>
        <xdr:cNvPr id="287" name="直線コネクタ 286"/>
        <xdr:cNvCxnSpPr/>
      </xdr:nvCxnSpPr>
      <xdr:spPr>
        <a:xfrm>
          <a:off x="4546600" y="1471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74584</xdr:rowOff>
    </xdr:from>
    <xdr:ext cx="405111" cy="259045"/>
    <xdr:sp macro="" textlink="">
      <xdr:nvSpPr>
        <xdr:cNvPr id="288" name="【公営住宅】&#10;有形固定資産減価償却率最大値テキスト"/>
        <xdr:cNvSpPr txBox="1"/>
      </xdr:nvSpPr>
      <xdr:spPr>
        <a:xfrm>
          <a:off x="4673600" y="1310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127907</xdr:rowOff>
    </xdr:from>
    <xdr:to>
      <xdr:col>24</xdr:col>
      <xdr:colOff>152400</xdr:colOff>
      <xdr:row>77</xdr:row>
      <xdr:rowOff>127907</xdr:rowOff>
    </xdr:to>
    <xdr:cxnSp macro="">
      <xdr:nvCxnSpPr>
        <xdr:cNvPr id="289" name="直線コネクタ 288"/>
        <xdr:cNvCxnSpPr/>
      </xdr:nvCxnSpPr>
      <xdr:spPr>
        <a:xfrm>
          <a:off x="4546600" y="133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90" name="【公営住宅】&#10;有形固定資産減価償却率平均値テキスト"/>
        <xdr:cNvSpPr txBox="1"/>
      </xdr:nvSpPr>
      <xdr:spPr>
        <a:xfrm>
          <a:off x="4673600" y="1402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1" name="フローチャート: 判断 290"/>
        <xdr:cNvSpPr/>
      </xdr:nvSpPr>
      <xdr:spPr>
        <a:xfrm>
          <a:off x="45847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75474</xdr:rowOff>
    </xdr:from>
    <xdr:to>
      <xdr:col>20</xdr:col>
      <xdr:colOff>38100</xdr:colOff>
      <xdr:row>83</xdr:row>
      <xdr:rowOff>5624</xdr:rowOff>
    </xdr:to>
    <xdr:sp macro="" textlink="">
      <xdr:nvSpPr>
        <xdr:cNvPr id="292" name="フローチャート: 判断 291"/>
        <xdr:cNvSpPr/>
      </xdr:nvSpPr>
      <xdr:spPr>
        <a:xfrm>
          <a:off x="3746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39551</xdr:rowOff>
    </xdr:from>
    <xdr:to>
      <xdr:col>15</xdr:col>
      <xdr:colOff>101600</xdr:colOff>
      <xdr:row>82</xdr:row>
      <xdr:rowOff>141151</xdr:rowOff>
    </xdr:to>
    <xdr:sp macro="" textlink="">
      <xdr:nvSpPr>
        <xdr:cNvPr id="293" name="フローチャート: 判断 292"/>
        <xdr:cNvSpPr/>
      </xdr:nvSpPr>
      <xdr:spPr>
        <a:xfrm>
          <a:off x="2857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6894</xdr:rowOff>
    </xdr:from>
    <xdr:to>
      <xdr:col>10</xdr:col>
      <xdr:colOff>165100</xdr:colOff>
      <xdr:row>82</xdr:row>
      <xdr:rowOff>108494</xdr:rowOff>
    </xdr:to>
    <xdr:sp macro="" textlink="">
      <xdr:nvSpPr>
        <xdr:cNvPr id="294" name="フローチャート: 判断 293"/>
        <xdr:cNvSpPr/>
      </xdr:nvSpPr>
      <xdr:spPr>
        <a:xfrm>
          <a:off x="1968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142421</xdr:rowOff>
    </xdr:from>
    <xdr:to>
      <xdr:col>6</xdr:col>
      <xdr:colOff>38100</xdr:colOff>
      <xdr:row>82</xdr:row>
      <xdr:rowOff>72571</xdr:rowOff>
    </xdr:to>
    <xdr:sp macro="" textlink="">
      <xdr:nvSpPr>
        <xdr:cNvPr id="295" name="フローチャート: 判断 294"/>
        <xdr:cNvSpPr/>
      </xdr:nvSpPr>
      <xdr:spPr>
        <a:xfrm>
          <a:off x="1079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137523</xdr:rowOff>
    </xdr:from>
    <xdr:to>
      <xdr:col>24</xdr:col>
      <xdr:colOff>114300</xdr:colOff>
      <xdr:row>83</xdr:row>
      <xdr:rowOff>67673</xdr:rowOff>
    </xdr:to>
    <xdr:sp macro="" textlink="">
      <xdr:nvSpPr>
        <xdr:cNvPr id="301" name="楕円 300"/>
        <xdr:cNvSpPr/>
      </xdr:nvSpPr>
      <xdr:spPr>
        <a:xfrm>
          <a:off x="45847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115950</xdr:rowOff>
    </xdr:from>
    <xdr:ext cx="405111" cy="259045"/>
    <xdr:sp macro="" textlink="">
      <xdr:nvSpPr>
        <xdr:cNvPr id="302" name="【公営住宅】&#10;有形固定資産減価償却率該当値テキスト"/>
        <xdr:cNvSpPr txBox="1"/>
      </xdr:nvSpPr>
      <xdr:spPr>
        <a:xfrm>
          <a:off x="4673600"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85271</xdr:rowOff>
    </xdr:from>
    <xdr:to>
      <xdr:col>20</xdr:col>
      <xdr:colOff>38100</xdr:colOff>
      <xdr:row>83</xdr:row>
      <xdr:rowOff>15421</xdr:rowOff>
    </xdr:to>
    <xdr:sp macro="" textlink="">
      <xdr:nvSpPr>
        <xdr:cNvPr id="303" name="楕円 302"/>
        <xdr:cNvSpPr/>
      </xdr:nvSpPr>
      <xdr:spPr>
        <a:xfrm>
          <a:off x="3746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136071</xdr:rowOff>
    </xdr:from>
    <xdr:to>
      <xdr:col>24</xdr:col>
      <xdr:colOff>63500</xdr:colOff>
      <xdr:row>83</xdr:row>
      <xdr:rowOff>16873</xdr:rowOff>
    </xdr:to>
    <xdr:cxnSp macro="">
      <xdr:nvCxnSpPr>
        <xdr:cNvPr id="304" name="直線コネクタ 303"/>
        <xdr:cNvCxnSpPr/>
      </xdr:nvCxnSpPr>
      <xdr:spPr>
        <a:xfrm>
          <a:off x="3797300" y="1419497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49349</xdr:rowOff>
    </xdr:from>
    <xdr:to>
      <xdr:col>15</xdr:col>
      <xdr:colOff>101600</xdr:colOff>
      <xdr:row>82</xdr:row>
      <xdr:rowOff>150949</xdr:rowOff>
    </xdr:to>
    <xdr:sp macro="" textlink="">
      <xdr:nvSpPr>
        <xdr:cNvPr id="305" name="楕円 304"/>
        <xdr:cNvSpPr/>
      </xdr:nvSpPr>
      <xdr:spPr>
        <a:xfrm>
          <a:off x="2857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100149</xdr:rowOff>
    </xdr:from>
    <xdr:to>
      <xdr:col>19</xdr:col>
      <xdr:colOff>177800</xdr:colOff>
      <xdr:row>82</xdr:row>
      <xdr:rowOff>136071</xdr:rowOff>
    </xdr:to>
    <xdr:cxnSp macro="">
      <xdr:nvCxnSpPr>
        <xdr:cNvPr id="306" name="直線コネクタ 305"/>
        <xdr:cNvCxnSpPr/>
      </xdr:nvCxnSpPr>
      <xdr:spPr>
        <a:xfrm>
          <a:off x="2908300" y="141590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307" name="楕円 306"/>
        <xdr:cNvSpPr/>
      </xdr:nvSpPr>
      <xdr:spPr>
        <a:xfrm>
          <a:off x="1968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100149</xdr:rowOff>
    </xdr:to>
    <xdr:cxnSp macro="">
      <xdr:nvCxnSpPr>
        <xdr:cNvPr id="308" name="直線コネクタ 307"/>
        <xdr:cNvCxnSpPr/>
      </xdr:nvCxnSpPr>
      <xdr:spPr>
        <a:xfrm>
          <a:off x="2019300" y="14139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49349</xdr:rowOff>
    </xdr:from>
    <xdr:to>
      <xdr:col>6</xdr:col>
      <xdr:colOff>38100</xdr:colOff>
      <xdr:row>82</xdr:row>
      <xdr:rowOff>150949</xdr:rowOff>
    </xdr:to>
    <xdr:sp macro="" textlink="">
      <xdr:nvSpPr>
        <xdr:cNvPr id="309" name="楕円 308"/>
        <xdr:cNvSpPr/>
      </xdr:nvSpPr>
      <xdr:spPr>
        <a:xfrm>
          <a:off x="1079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100149</xdr:rowOff>
    </xdr:to>
    <xdr:cxnSp macro="">
      <xdr:nvCxnSpPr>
        <xdr:cNvPr id="310" name="直線コネクタ 309"/>
        <xdr:cNvCxnSpPr/>
      </xdr:nvCxnSpPr>
      <xdr:spPr>
        <a:xfrm flipV="1">
          <a:off x="1130300" y="14139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22151</xdr:rowOff>
    </xdr:from>
    <xdr:ext cx="405111" cy="259045"/>
    <xdr:sp macro="" textlink="">
      <xdr:nvSpPr>
        <xdr:cNvPr id="311" name="n_1aveValue【公営住宅】&#10;有形固定資産減価償却率"/>
        <xdr:cNvSpPr txBox="1"/>
      </xdr:nvSpPr>
      <xdr:spPr>
        <a:xfrm>
          <a:off x="35820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157678</xdr:rowOff>
    </xdr:from>
    <xdr:ext cx="405111" cy="259045"/>
    <xdr:sp macro="" textlink="">
      <xdr:nvSpPr>
        <xdr:cNvPr id="312" name="n_2aveValue【公営住宅】&#10;有形固定資産減価償却率"/>
        <xdr:cNvSpPr txBox="1"/>
      </xdr:nvSpPr>
      <xdr:spPr>
        <a:xfrm>
          <a:off x="2705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125021</xdr:rowOff>
    </xdr:from>
    <xdr:ext cx="405111" cy="259045"/>
    <xdr:sp macro="" textlink="">
      <xdr:nvSpPr>
        <xdr:cNvPr id="313" name="n_3aveValue【公営住宅】&#10;有形固定資産減価償却率"/>
        <xdr:cNvSpPr txBox="1"/>
      </xdr:nvSpPr>
      <xdr:spPr>
        <a:xfrm>
          <a:off x="1816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89098</xdr:rowOff>
    </xdr:from>
    <xdr:ext cx="405111" cy="259045"/>
    <xdr:sp macro="" textlink="">
      <xdr:nvSpPr>
        <xdr:cNvPr id="314" name="n_4aveValue【公営住宅】&#10;有形固定資産減価償却率"/>
        <xdr:cNvSpPr txBox="1"/>
      </xdr:nvSpPr>
      <xdr:spPr>
        <a:xfrm>
          <a:off x="927744" y="1380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6548</xdr:rowOff>
    </xdr:from>
    <xdr:ext cx="405111" cy="259045"/>
    <xdr:sp macro="" textlink="">
      <xdr:nvSpPr>
        <xdr:cNvPr id="315" name="n_1mainValue【公営住宅】&#10;有形固定資産減価償却率"/>
        <xdr:cNvSpPr txBox="1"/>
      </xdr:nvSpPr>
      <xdr:spPr>
        <a:xfrm>
          <a:off x="35820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142076</xdr:rowOff>
    </xdr:from>
    <xdr:ext cx="405111" cy="259045"/>
    <xdr:sp macro="" textlink="">
      <xdr:nvSpPr>
        <xdr:cNvPr id="316" name="n_2mainValue【公営住宅】&#10;有形固定資産減価償却率"/>
        <xdr:cNvSpPr txBox="1"/>
      </xdr:nvSpPr>
      <xdr:spPr>
        <a:xfrm>
          <a:off x="27057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7" name="n_3mainValue【公営住宅】&#10;有形固定資産減価償却率"/>
        <xdr:cNvSpPr txBox="1"/>
      </xdr:nvSpPr>
      <xdr:spPr>
        <a:xfrm>
          <a:off x="1816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142076</xdr:rowOff>
    </xdr:from>
    <xdr:ext cx="405111" cy="259045"/>
    <xdr:sp macro="" textlink="">
      <xdr:nvSpPr>
        <xdr:cNvPr id="318" name="n_4mainValue【公営住宅】&#10;有形固定資産減価償却率"/>
        <xdr:cNvSpPr txBox="1"/>
      </xdr:nvSpPr>
      <xdr:spPr>
        <a:xfrm>
          <a:off x="9277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102870</xdr:rowOff>
    </xdr:from>
    <xdr:to>
      <xdr:col>54</xdr:col>
      <xdr:colOff>189865</xdr:colOff>
      <xdr:row>86</xdr:row>
      <xdr:rowOff>110489</xdr:rowOff>
    </xdr:to>
    <xdr:cxnSp macro="">
      <xdr:nvCxnSpPr>
        <xdr:cNvPr id="342" name="直線コネクタ 341"/>
        <xdr:cNvCxnSpPr/>
      </xdr:nvCxnSpPr>
      <xdr:spPr>
        <a:xfrm flipV="1">
          <a:off x="10476865" y="1347597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49547</xdr:rowOff>
    </xdr:from>
    <xdr:ext cx="469744" cy="259045"/>
    <xdr:sp macro="" textlink="">
      <xdr:nvSpPr>
        <xdr:cNvPr id="345" name="【公営住宅】&#10;一人当たり面積最大値テキスト"/>
        <xdr:cNvSpPr txBox="1"/>
      </xdr:nvSpPr>
      <xdr:spPr>
        <a:xfrm>
          <a:off x="10515600"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102870</xdr:rowOff>
    </xdr:from>
    <xdr:to>
      <xdr:col>55</xdr:col>
      <xdr:colOff>88900</xdr:colOff>
      <xdr:row>78</xdr:row>
      <xdr:rowOff>102870</xdr:rowOff>
    </xdr:to>
    <xdr:cxnSp macro="">
      <xdr:nvCxnSpPr>
        <xdr:cNvPr id="346" name="直線コネクタ 345"/>
        <xdr:cNvCxnSpPr/>
      </xdr:nvCxnSpPr>
      <xdr:spPr>
        <a:xfrm>
          <a:off x="10388600" y="1347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37355</xdr:rowOff>
    </xdr:from>
    <xdr:ext cx="469744" cy="259045"/>
    <xdr:sp macro="" textlink="">
      <xdr:nvSpPr>
        <xdr:cNvPr id="347" name="【公営住宅】&#10;一人当たり面積平均値テキスト"/>
        <xdr:cNvSpPr txBox="1"/>
      </xdr:nvSpPr>
      <xdr:spPr>
        <a:xfrm>
          <a:off x="10515600" y="142677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58928</xdr:rowOff>
    </xdr:from>
    <xdr:to>
      <xdr:col>55</xdr:col>
      <xdr:colOff>50800</xdr:colOff>
      <xdr:row>83</xdr:row>
      <xdr:rowOff>160528</xdr:rowOff>
    </xdr:to>
    <xdr:sp macro="" textlink="">
      <xdr:nvSpPr>
        <xdr:cNvPr id="348" name="フローチャート: 判断 347"/>
        <xdr:cNvSpPr/>
      </xdr:nvSpPr>
      <xdr:spPr>
        <a:xfrm>
          <a:off x="104267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59689</xdr:rowOff>
    </xdr:from>
    <xdr:to>
      <xdr:col>50</xdr:col>
      <xdr:colOff>165100</xdr:colOff>
      <xdr:row>83</xdr:row>
      <xdr:rowOff>161289</xdr:rowOff>
    </xdr:to>
    <xdr:sp macro="" textlink="">
      <xdr:nvSpPr>
        <xdr:cNvPr id="349" name="フローチャート: 判断 348"/>
        <xdr:cNvSpPr/>
      </xdr:nvSpPr>
      <xdr:spPr>
        <a:xfrm>
          <a:off x="9588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0" name="フローチャート: 判断 349"/>
        <xdr:cNvSpPr/>
      </xdr:nvSpPr>
      <xdr:spPr>
        <a:xfrm>
          <a:off x="8699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59689</xdr:rowOff>
    </xdr:from>
    <xdr:to>
      <xdr:col>41</xdr:col>
      <xdr:colOff>101600</xdr:colOff>
      <xdr:row>83</xdr:row>
      <xdr:rowOff>161289</xdr:rowOff>
    </xdr:to>
    <xdr:sp macro="" textlink="">
      <xdr:nvSpPr>
        <xdr:cNvPr id="351" name="フローチャート: 判断 350"/>
        <xdr:cNvSpPr/>
      </xdr:nvSpPr>
      <xdr:spPr>
        <a:xfrm>
          <a:off x="7810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49022</xdr:rowOff>
    </xdr:from>
    <xdr:to>
      <xdr:col>36</xdr:col>
      <xdr:colOff>165100</xdr:colOff>
      <xdr:row>83</xdr:row>
      <xdr:rowOff>150622</xdr:rowOff>
    </xdr:to>
    <xdr:sp macro="" textlink="">
      <xdr:nvSpPr>
        <xdr:cNvPr id="352" name="フローチャート: 判断 351"/>
        <xdr:cNvSpPr/>
      </xdr:nvSpPr>
      <xdr:spPr>
        <a:xfrm>
          <a:off x="6921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36830</xdr:rowOff>
    </xdr:from>
    <xdr:to>
      <xdr:col>55</xdr:col>
      <xdr:colOff>50800</xdr:colOff>
      <xdr:row>83</xdr:row>
      <xdr:rowOff>138430</xdr:rowOff>
    </xdr:to>
    <xdr:sp macro="" textlink="">
      <xdr:nvSpPr>
        <xdr:cNvPr id="358" name="楕円 357"/>
        <xdr:cNvSpPr/>
      </xdr:nvSpPr>
      <xdr:spPr>
        <a:xfrm>
          <a:off x="104267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59707</xdr:rowOff>
    </xdr:from>
    <xdr:ext cx="469744" cy="259045"/>
    <xdr:sp macro="" textlink="">
      <xdr:nvSpPr>
        <xdr:cNvPr id="359" name="【公営住宅】&#10;一人当たり面積該当値テキスト"/>
        <xdr:cNvSpPr txBox="1"/>
      </xdr:nvSpPr>
      <xdr:spPr>
        <a:xfrm>
          <a:off x="10515600"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40639</xdr:rowOff>
    </xdr:from>
    <xdr:to>
      <xdr:col>50</xdr:col>
      <xdr:colOff>165100</xdr:colOff>
      <xdr:row>83</xdr:row>
      <xdr:rowOff>142239</xdr:rowOff>
    </xdr:to>
    <xdr:sp macro="" textlink="">
      <xdr:nvSpPr>
        <xdr:cNvPr id="360" name="楕円 359"/>
        <xdr:cNvSpPr/>
      </xdr:nvSpPr>
      <xdr:spPr>
        <a:xfrm>
          <a:off x="9588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87630</xdr:rowOff>
    </xdr:from>
    <xdr:to>
      <xdr:col>55</xdr:col>
      <xdr:colOff>0</xdr:colOff>
      <xdr:row>83</xdr:row>
      <xdr:rowOff>91439</xdr:rowOff>
    </xdr:to>
    <xdr:cxnSp macro="">
      <xdr:nvCxnSpPr>
        <xdr:cNvPr id="361" name="直線コネクタ 360"/>
        <xdr:cNvCxnSpPr/>
      </xdr:nvCxnSpPr>
      <xdr:spPr>
        <a:xfrm flipV="1">
          <a:off x="9639300" y="14317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33782</xdr:rowOff>
    </xdr:from>
    <xdr:to>
      <xdr:col>46</xdr:col>
      <xdr:colOff>38100</xdr:colOff>
      <xdr:row>83</xdr:row>
      <xdr:rowOff>135382</xdr:rowOff>
    </xdr:to>
    <xdr:sp macro="" textlink="">
      <xdr:nvSpPr>
        <xdr:cNvPr id="362" name="楕円 361"/>
        <xdr:cNvSpPr/>
      </xdr:nvSpPr>
      <xdr:spPr>
        <a:xfrm>
          <a:off x="869950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84582</xdr:rowOff>
    </xdr:from>
    <xdr:to>
      <xdr:col>50</xdr:col>
      <xdr:colOff>114300</xdr:colOff>
      <xdr:row>83</xdr:row>
      <xdr:rowOff>91439</xdr:rowOff>
    </xdr:to>
    <xdr:cxnSp macro="">
      <xdr:nvCxnSpPr>
        <xdr:cNvPr id="363" name="直線コネクタ 362"/>
        <xdr:cNvCxnSpPr/>
      </xdr:nvCxnSpPr>
      <xdr:spPr>
        <a:xfrm>
          <a:off x="8750300" y="1431493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58928</xdr:rowOff>
    </xdr:from>
    <xdr:to>
      <xdr:col>41</xdr:col>
      <xdr:colOff>101600</xdr:colOff>
      <xdr:row>83</xdr:row>
      <xdr:rowOff>160528</xdr:rowOff>
    </xdr:to>
    <xdr:sp macro="" textlink="">
      <xdr:nvSpPr>
        <xdr:cNvPr id="364" name="楕円 363"/>
        <xdr:cNvSpPr/>
      </xdr:nvSpPr>
      <xdr:spPr>
        <a:xfrm>
          <a:off x="781050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84582</xdr:rowOff>
    </xdr:from>
    <xdr:to>
      <xdr:col>45</xdr:col>
      <xdr:colOff>177800</xdr:colOff>
      <xdr:row>83</xdr:row>
      <xdr:rowOff>109728</xdr:rowOff>
    </xdr:to>
    <xdr:cxnSp macro="">
      <xdr:nvCxnSpPr>
        <xdr:cNvPr id="365" name="直線コネクタ 364"/>
        <xdr:cNvCxnSpPr/>
      </xdr:nvCxnSpPr>
      <xdr:spPr>
        <a:xfrm flipV="1">
          <a:off x="7861300" y="1431493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64263</xdr:rowOff>
    </xdr:from>
    <xdr:to>
      <xdr:col>36</xdr:col>
      <xdr:colOff>165100</xdr:colOff>
      <xdr:row>83</xdr:row>
      <xdr:rowOff>165863</xdr:rowOff>
    </xdr:to>
    <xdr:sp macro="" textlink="">
      <xdr:nvSpPr>
        <xdr:cNvPr id="366" name="楕円 365"/>
        <xdr:cNvSpPr/>
      </xdr:nvSpPr>
      <xdr:spPr>
        <a:xfrm>
          <a:off x="6921500" y="1429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109728</xdr:rowOff>
    </xdr:from>
    <xdr:to>
      <xdr:col>41</xdr:col>
      <xdr:colOff>50800</xdr:colOff>
      <xdr:row>83</xdr:row>
      <xdr:rowOff>115063</xdr:rowOff>
    </xdr:to>
    <xdr:cxnSp macro="">
      <xdr:nvCxnSpPr>
        <xdr:cNvPr id="367" name="直線コネクタ 366"/>
        <xdr:cNvCxnSpPr/>
      </xdr:nvCxnSpPr>
      <xdr:spPr>
        <a:xfrm flipV="1">
          <a:off x="6972300" y="14340078"/>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152416</xdr:rowOff>
    </xdr:from>
    <xdr:ext cx="469744" cy="259045"/>
    <xdr:sp macro="" textlink="">
      <xdr:nvSpPr>
        <xdr:cNvPr id="368" name="n_1aveValue【公営住宅】&#10;一人当たり面積"/>
        <xdr:cNvSpPr txBox="1"/>
      </xdr:nvSpPr>
      <xdr:spPr>
        <a:xfrm>
          <a:off x="93917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155464</xdr:rowOff>
    </xdr:from>
    <xdr:ext cx="469744" cy="259045"/>
    <xdr:sp macro="" textlink="">
      <xdr:nvSpPr>
        <xdr:cNvPr id="369" name="n_2aveValue【公営住宅】&#10;一人当たり面積"/>
        <xdr:cNvSpPr txBox="1"/>
      </xdr:nvSpPr>
      <xdr:spPr>
        <a:xfrm>
          <a:off x="8515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152416</xdr:rowOff>
    </xdr:from>
    <xdr:ext cx="469744" cy="259045"/>
    <xdr:sp macro="" textlink="">
      <xdr:nvSpPr>
        <xdr:cNvPr id="370" name="n_3aveValue【公営住宅】&#10;一人当たり面積"/>
        <xdr:cNvSpPr txBox="1"/>
      </xdr:nvSpPr>
      <xdr:spPr>
        <a:xfrm>
          <a:off x="7626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167149</xdr:rowOff>
    </xdr:from>
    <xdr:ext cx="469744" cy="259045"/>
    <xdr:sp macro="" textlink="">
      <xdr:nvSpPr>
        <xdr:cNvPr id="371" name="n_4aveValue【公営住宅】&#10;一人当たり面積"/>
        <xdr:cNvSpPr txBox="1"/>
      </xdr:nvSpPr>
      <xdr:spPr>
        <a:xfrm>
          <a:off x="6737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158766</xdr:rowOff>
    </xdr:from>
    <xdr:ext cx="469744" cy="259045"/>
    <xdr:sp macro="" textlink="">
      <xdr:nvSpPr>
        <xdr:cNvPr id="372" name="n_1mainValue【公営住宅】&#10;一人当たり面積"/>
        <xdr:cNvSpPr txBox="1"/>
      </xdr:nvSpPr>
      <xdr:spPr>
        <a:xfrm>
          <a:off x="9391727" y="1404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151909</xdr:rowOff>
    </xdr:from>
    <xdr:ext cx="469744" cy="259045"/>
    <xdr:sp macro="" textlink="">
      <xdr:nvSpPr>
        <xdr:cNvPr id="373" name="n_2mainValue【公営住宅】&#10;一人当たり面積"/>
        <xdr:cNvSpPr txBox="1"/>
      </xdr:nvSpPr>
      <xdr:spPr>
        <a:xfrm>
          <a:off x="8515427" y="140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5605</xdr:rowOff>
    </xdr:from>
    <xdr:ext cx="469744" cy="259045"/>
    <xdr:sp macro="" textlink="">
      <xdr:nvSpPr>
        <xdr:cNvPr id="374" name="n_3mainValue【公営住宅】&#10;一人当たり面積"/>
        <xdr:cNvSpPr txBox="1"/>
      </xdr:nvSpPr>
      <xdr:spPr>
        <a:xfrm>
          <a:off x="76264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156990</xdr:rowOff>
    </xdr:from>
    <xdr:ext cx="469744" cy="259045"/>
    <xdr:sp macro="" textlink="">
      <xdr:nvSpPr>
        <xdr:cNvPr id="375" name="n_4mainValue【公営住宅】&#10;一人当たり面積"/>
        <xdr:cNvSpPr txBox="1"/>
      </xdr:nvSpPr>
      <xdr:spPr>
        <a:xfrm>
          <a:off x="6737427" y="1438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162742</xdr:rowOff>
    </xdr:from>
    <xdr:to>
      <xdr:col>24</xdr:col>
      <xdr:colOff>62865</xdr:colOff>
      <xdr:row>109</xdr:row>
      <xdr:rowOff>28848</xdr:rowOff>
    </xdr:to>
    <xdr:cxnSp macro="">
      <xdr:nvCxnSpPr>
        <xdr:cNvPr id="401" name="直線コネクタ 400"/>
        <xdr:cNvCxnSpPr/>
      </xdr:nvCxnSpPr>
      <xdr:spPr>
        <a:xfrm flipV="1">
          <a:off x="4634865" y="17136292"/>
          <a:ext cx="0" cy="1580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32675</xdr:rowOff>
    </xdr:from>
    <xdr:ext cx="405111" cy="259045"/>
    <xdr:sp macro="" textlink="">
      <xdr:nvSpPr>
        <xdr:cNvPr id="402" name="【港湾・漁港】&#10;有形固定資産減価償却率最小値テキスト"/>
        <xdr:cNvSpPr txBox="1"/>
      </xdr:nvSpPr>
      <xdr:spPr>
        <a:xfrm>
          <a:off x="4673600" y="1872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28848</xdr:rowOff>
    </xdr:from>
    <xdr:to>
      <xdr:col>24</xdr:col>
      <xdr:colOff>152400</xdr:colOff>
      <xdr:row>109</xdr:row>
      <xdr:rowOff>28848</xdr:rowOff>
    </xdr:to>
    <xdr:cxnSp macro="">
      <xdr:nvCxnSpPr>
        <xdr:cNvPr id="403" name="直線コネクタ 402"/>
        <xdr:cNvCxnSpPr/>
      </xdr:nvCxnSpPr>
      <xdr:spPr>
        <a:xfrm>
          <a:off x="4546600" y="1871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109419</xdr:rowOff>
    </xdr:from>
    <xdr:ext cx="340478" cy="259045"/>
    <xdr:sp macro="" textlink="">
      <xdr:nvSpPr>
        <xdr:cNvPr id="404" name="【港湾・漁港】&#10;有形固定資産減価償却率最大値テキスト"/>
        <xdr:cNvSpPr txBox="1"/>
      </xdr:nvSpPr>
      <xdr:spPr>
        <a:xfrm>
          <a:off x="4673600" y="169115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162742</xdr:rowOff>
    </xdr:from>
    <xdr:to>
      <xdr:col>24</xdr:col>
      <xdr:colOff>152400</xdr:colOff>
      <xdr:row>99</xdr:row>
      <xdr:rowOff>162742</xdr:rowOff>
    </xdr:to>
    <xdr:cxnSp macro="">
      <xdr:nvCxnSpPr>
        <xdr:cNvPr id="405" name="直線コネクタ 404"/>
        <xdr:cNvCxnSpPr/>
      </xdr:nvCxnSpPr>
      <xdr:spPr>
        <a:xfrm>
          <a:off x="4546600" y="1713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8726</xdr:rowOff>
    </xdr:from>
    <xdr:ext cx="405111" cy="259045"/>
    <xdr:sp macro="" textlink="">
      <xdr:nvSpPr>
        <xdr:cNvPr id="406" name="【港湾・漁港】&#10;有形固定資産減価償却率平均値テキスト"/>
        <xdr:cNvSpPr txBox="1"/>
      </xdr:nvSpPr>
      <xdr:spPr>
        <a:xfrm>
          <a:off x="4673600" y="18182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30299</xdr:rowOff>
    </xdr:from>
    <xdr:to>
      <xdr:col>24</xdr:col>
      <xdr:colOff>114300</xdr:colOff>
      <xdr:row>106</xdr:row>
      <xdr:rowOff>131899</xdr:rowOff>
    </xdr:to>
    <xdr:sp macro="" textlink="">
      <xdr:nvSpPr>
        <xdr:cNvPr id="407" name="フローチャート: 判断 406"/>
        <xdr:cNvSpPr/>
      </xdr:nvSpPr>
      <xdr:spPr>
        <a:xfrm>
          <a:off x="45847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36830</xdr:rowOff>
    </xdr:from>
    <xdr:to>
      <xdr:col>20</xdr:col>
      <xdr:colOff>38100</xdr:colOff>
      <xdr:row>106</xdr:row>
      <xdr:rowOff>138430</xdr:rowOff>
    </xdr:to>
    <xdr:sp macro="" textlink="">
      <xdr:nvSpPr>
        <xdr:cNvPr id="408" name="フローチャート: 判断 407"/>
        <xdr:cNvSpPr/>
      </xdr:nvSpPr>
      <xdr:spPr>
        <a:xfrm>
          <a:off x="3746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18869</xdr:rowOff>
    </xdr:from>
    <xdr:to>
      <xdr:col>15</xdr:col>
      <xdr:colOff>101600</xdr:colOff>
      <xdr:row>106</xdr:row>
      <xdr:rowOff>120469</xdr:rowOff>
    </xdr:to>
    <xdr:sp macro="" textlink="">
      <xdr:nvSpPr>
        <xdr:cNvPr id="409" name="フローチャート: 判断 408"/>
        <xdr:cNvSpPr/>
      </xdr:nvSpPr>
      <xdr:spPr>
        <a:xfrm>
          <a:off x="2857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170724</xdr:rowOff>
    </xdr:from>
    <xdr:to>
      <xdr:col>10</xdr:col>
      <xdr:colOff>165100</xdr:colOff>
      <xdr:row>106</xdr:row>
      <xdr:rowOff>100874</xdr:rowOff>
    </xdr:to>
    <xdr:sp macro="" textlink="">
      <xdr:nvSpPr>
        <xdr:cNvPr id="410" name="フローチャート: 判断 409"/>
        <xdr:cNvSpPr/>
      </xdr:nvSpPr>
      <xdr:spPr>
        <a:xfrm>
          <a:off x="1968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156029</xdr:rowOff>
    </xdr:from>
    <xdr:to>
      <xdr:col>6</xdr:col>
      <xdr:colOff>38100</xdr:colOff>
      <xdr:row>106</xdr:row>
      <xdr:rowOff>86179</xdr:rowOff>
    </xdr:to>
    <xdr:sp macro="" textlink="">
      <xdr:nvSpPr>
        <xdr:cNvPr id="411" name="フローチャート: 判断 410"/>
        <xdr:cNvSpPr/>
      </xdr:nvSpPr>
      <xdr:spPr>
        <a:xfrm>
          <a:off x="1079500" y="1815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100512</xdr:rowOff>
    </xdr:from>
    <xdr:to>
      <xdr:col>24</xdr:col>
      <xdr:colOff>114300</xdr:colOff>
      <xdr:row>106</xdr:row>
      <xdr:rowOff>30662</xdr:rowOff>
    </xdr:to>
    <xdr:sp macro="" textlink="">
      <xdr:nvSpPr>
        <xdr:cNvPr id="417" name="楕円 416"/>
        <xdr:cNvSpPr/>
      </xdr:nvSpPr>
      <xdr:spPr>
        <a:xfrm>
          <a:off x="45847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123389</xdr:rowOff>
    </xdr:from>
    <xdr:ext cx="405111" cy="259045"/>
    <xdr:sp macro="" textlink="">
      <xdr:nvSpPr>
        <xdr:cNvPr id="418" name="【港湾・漁港】&#10;有形固定資産減価償却率該当値テキスト"/>
        <xdr:cNvSpPr txBox="1"/>
      </xdr:nvSpPr>
      <xdr:spPr>
        <a:xfrm>
          <a:off x="4673600" y="1795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56424</xdr:rowOff>
    </xdr:from>
    <xdr:to>
      <xdr:col>20</xdr:col>
      <xdr:colOff>38100</xdr:colOff>
      <xdr:row>105</xdr:row>
      <xdr:rowOff>158024</xdr:rowOff>
    </xdr:to>
    <xdr:sp macro="" textlink="">
      <xdr:nvSpPr>
        <xdr:cNvPr id="419" name="楕円 418"/>
        <xdr:cNvSpPr/>
      </xdr:nvSpPr>
      <xdr:spPr>
        <a:xfrm>
          <a:off x="3746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107224</xdr:rowOff>
    </xdr:from>
    <xdr:to>
      <xdr:col>24</xdr:col>
      <xdr:colOff>63500</xdr:colOff>
      <xdr:row>105</xdr:row>
      <xdr:rowOff>151312</xdr:rowOff>
    </xdr:to>
    <xdr:cxnSp macro="">
      <xdr:nvCxnSpPr>
        <xdr:cNvPr id="420" name="直線コネクタ 419"/>
        <xdr:cNvCxnSpPr/>
      </xdr:nvCxnSpPr>
      <xdr:spPr>
        <a:xfrm>
          <a:off x="3797300" y="1810947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10705</xdr:rowOff>
    </xdr:from>
    <xdr:to>
      <xdr:col>15</xdr:col>
      <xdr:colOff>101600</xdr:colOff>
      <xdr:row>105</xdr:row>
      <xdr:rowOff>112305</xdr:rowOff>
    </xdr:to>
    <xdr:sp macro="" textlink="">
      <xdr:nvSpPr>
        <xdr:cNvPr id="421" name="楕円 420"/>
        <xdr:cNvSpPr/>
      </xdr:nvSpPr>
      <xdr:spPr>
        <a:xfrm>
          <a:off x="2857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61505</xdr:rowOff>
    </xdr:from>
    <xdr:to>
      <xdr:col>19</xdr:col>
      <xdr:colOff>177800</xdr:colOff>
      <xdr:row>105</xdr:row>
      <xdr:rowOff>107224</xdr:rowOff>
    </xdr:to>
    <xdr:cxnSp macro="">
      <xdr:nvCxnSpPr>
        <xdr:cNvPr id="422" name="直線コネクタ 421"/>
        <xdr:cNvCxnSpPr/>
      </xdr:nvCxnSpPr>
      <xdr:spPr>
        <a:xfrm>
          <a:off x="2908300" y="1806375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129557</xdr:rowOff>
    </xdr:from>
    <xdr:ext cx="405111" cy="259045"/>
    <xdr:sp macro="" textlink="">
      <xdr:nvSpPr>
        <xdr:cNvPr id="423" name="n_1aveValue【港湾・漁港】&#10;有形固定資産減価償却率"/>
        <xdr:cNvSpPr txBox="1"/>
      </xdr:nvSpPr>
      <xdr:spPr>
        <a:xfrm>
          <a:off x="35820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111596</xdr:rowOff>
    </xdr:from>
    <xdr:ext cx="405111" cy="259045"/>
    <xdr:sp macro="" textlink="">
      <xdr:nvSpPr>
        <xdr:cNvPr id="424" name="n_2aveValue【港湾・漁港】&#10;有形固定資産減価償却率"/>
        <xdr:cNvSpPr txBox="1"/>
      </xdr:nvSpPr>
      <xdr:spPr>
        <a:xfrm>
          <a:off x="2705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117401</xdr:rowOff>
    </xdr:from>
    <xdr:ext cx="405111" cy="259045"/>
    <xdr:sp macro="" textlink="">
      <xdr:nvSpPr>
        <xdr:cNvPr id="425" name="n_3aveValue【港湾・漁港】&#10;有形固定資産減価償却率"/>
        <xdr:cNvSpPr txBox="1"/>
      </xdr:nvSpPr>
      <xdr:spPr>
        <a:xfrm>
          <a:off x="1816744" y="179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102706</xdr:rowOff>
    </xdr:from>
    <xdr:ext cx="405111" cy="259045"/>
    <xdr:sp macro="" textlink="">
      <xdr:nvSpPr>
        <xdr:cNvPr id="426" name="n_4aveValue【港湾・漁港】&#10;有形固定資産減価償却率"/>
        <xdr:cNvSpPr txBox="1"/>
      </xdr:nvSpPr>
      <xdr:spPr>
        <a:xfrm>
          <a:off x="927744" y="17933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3101</xdr:rowOff>
    </xdr:from>
    <xdr:ext cx="405111" cy="259045"/>
    <xdr:sp macro="" textlink="">
      <xdr:nvSpPr>
        <xdr:cNvPr id="427" name="n_1mainValue【港湾・漁港】&#10;有形固定資産減価償却率"/>
        <xdr:cNvSpPr txBox="1"/>
      </xdr:nvSpPr>
      <xdr:spPr>
        <a:xfrm>
          <a:off x="35820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128832</xdr:rowOff>
    </xdr:from>
    <xdr:ext cx="405111" cy="259045"/>
    <xdr:sp macro="" textlink="">
      <xdr:nvSpPr>
        <xdr:cNvPr id="428" name="n_2mainValue【港湾・漁港】&#10;有形固定資産減価償却率"/>
        <xdr:cNvSpPr txBox="1"/>
      </xdr:nvSpPr>
      <xdr:spPr>
        <a:xfrm>
          <a:off x="27057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0" name="テキスト ボックス 439"/>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2" name="テキスト ボックス 441"/>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4" name="テキスト ボックス 443"/>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6" name="テキスト ボックス 445"/>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48" name="テキスト ボックス 447"/>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0" name="テキスト ボックス 449"/>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69901</xdr:rowOff>
    </xdr:from>
    <xdr:to>
      <xdr:col>54</xdr:col>
      <xdr:colOff>189865</xdr:colOff>
      <xdr:row>109</xdr:row>
      <xdr:rowOff>35075</xdr:rowOff>
    </xdr:to>
    <xdr:cxnSp macro="">
      <xdr:nvCxnSpPr>
        <xdr:cNvPr id="454" name="直線コネクタ 453"/>
        <xdr:cNvCxnSpPr/>
      </xdr:nvCxnSpPr>
      <xdr:spPr>
        <a:xfrm flipV="1">
          <a:off x="10476865" y="17214901"/>
          <a:ext cx="0" cy="150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38902</xdr:rowOff>
    </xdr:from>
    <xdr:ext cx="313932" cy="259045"/>
    <xdr:sp macro="" textlink="">
      <xdr:nvSpPr>
        <xdr:cNvPr id="455" name="【港湾・漁港】&#10;一人当たり有形固定資産（償却資産）額最小値テキスト"/>
        <xdr:cNvSpPr txBox="1"/>
      </xdr:nvSpPr>
      <xdr:spPr>
        <a:xfrm>
          <a:off x="10515600" y="187269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35075</xdr:rowOff>
    </xdr:from>
    <xdr:to>
      <xdr:col>55</xdr:col>
      <xdr:colOff>88900</xdr:colOff>
      <xdr:row>109</xdr:row>
      <xdr:rowOff>35075</xdr:rowOff>
    </xdr:to>
    <xdr:cxnSp macro="">
      <xdr:nvCxnSpPr>
        <xdr:cNvPr id="456" name="直線コネクタ 455"/>
        <xdr:cNvCxnSpPr/>
      </xdr:nvCxnSpPr>
      <xdr:spPr>
        <a:xfrm>
          <a:off x="10388600" y="1872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16578</xdr:rowOff>
    </xdr:from>
    <xdr:ext cx="599010" cy="259045"/>
    <xdr:sp macro="" textlink="">
      <xdr:nvSpPr>
        <xdr:cNvPr id="457" name="【港湾・漁港】&#10;一人当たり有形固定資産（償却資産）額最大値テキスト"/>
        <xdr:cNvSpPr txBox="1"/>
      </xdr:nvSpPr>
      <xdr:spPr>
        <a:xfrm>
          <a:off x="10515600" y="1699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69901</xdr:rowOff>
    </xdr:from>
    <xdr:to>
      <xdr:col>55</xdr:col>
      <xdr:colOff>88900</xdr:colOff>
      <xdr:row>100</xdr:row>
      <xdr:rowOff>69901</xdr:rowOff>
    </xdr:to>
    <xdr:cxnSp macro="">
      <xdr:nvCxnSpPr>
        <xdr:cNvPr id="458" name="直線コネクタ 457"/>
        <xdr:cNvCxnSpPr/>
      </xdr:nvCxnSpPr>
      <xdr:spPr>
        <a:xfrm>
          <a:off x="10388600" y="17214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141588</xdr:rowOff>
    </xdr:from>
    <xdr:ext cx="534377" cy="259045"/>
    <xdr:sp macro="" textlink="">
      <xdr:nvSpPr>
        <xdr:cNvPr id="459" name="【港湾・漁港】&#10;一人当たり有形固定資産（償却資産）額平均値テキスト"/>
        <xdr:cNvSpPr txBox="1"/>
      </xdr:nvSpPr>
      <xdr:spPr>
        <a:xfrm>
          <a:off x="10515600" y="18315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118711</xdr:rowOff>
    </xdr:from>
    <xdr:to>
      <xdr:col>55</xdr:col>
      <xdr:colOff>50800</xdr:colOff>
      <xdr:row>108</xdr:row>
      <xdr:rowOff>48861</xdr:rowOff>
    </xdr:to>
    <xdr:sp macro="" textlink="">
      <xdr:nvSpPr>
        <xdr:cNvPr id="460" name="フローチャート: 判断 459"/>
        <xdr:cNvSpPr/>
      </xdr:nvSpPr>
      <xdr:spPr>
        <a:xfrm>
          <a:off x="104267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126620</xdr:rowOff>
    </xdr:from>
    <xdr:to>
      <xdr:col>50</xdr:col>
      <xdr:colOff>165100</xdr:colOff>
      <xdr:row>108</xdr:row>
      <xdr:rowOff>56770</xdr:rowOff>
    </xdr:to>
    <xdr:sp macro="" textlink="">
      <xdr:nvSpPr>
        <xdr:cNvPr id="461" name="フローチャート: 判断 460"/>
        <xdr:cNvSpPr/>
      </xdr:nvSpPr>
      <xdr:spPr>
        <a:xfrm>
          <a:off x="9588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129014</xdr:rowOff>
    </xdr:from>
    <xdr:to>
      <xdr:col>46</xdr:col>
      <xdr:colOff>38100</xdr:colOff>
      <xdr:row>108</xdr:row>
      <xdr:rowOff>59164</xdr:rowOff>
    </xdr:to>
    <xdr:sp macro="" textlink="">
      <xdr:nvSpPr>
        <xdr:cNvPr id="462" name="フローチャート: 判断 461"/>
        <xdr:cNvSpPr/>
      </xdr:nvSpPr>
      <xdr:spPr>
        <a:xfrm>
          <a:off x="8699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126533</xdr:rowOff>
    </xdr:from>
    <xdr:to>
      <xdr:col>41</xdr:col>
      <xdr:colOff>101600</xdr:colOff>
      <xdr:row>108</xdr:row>
      <xdr:rowOff>56683</xdr:rowOff>
    </xdr:to>
    <xdr:sp macro="" textlink="">
      <xdr:nvSpPr>
        <xdr:cNvPr id="463" name="フローチャート: 判断 462"/>
        <xdr:cNvSpPr/>
      </xdr:nvSpPr>
      <xdr:spPr>
        <a:xfrm>
          <a:off x="7810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130034</xdr:rowOff>
    </xdr:from>
    <xdr:to>
      <xdr:col>36</xdr:col>
      <xdr:colOff>165100</xdr:colOff>
      <xdr:row>108</xdr:row>
      <xdr:rowOff>60184</xdr:rowOff>
    </xdr:to>
    <xdr:sp macro="" textlink="">
      <xdr:nvSpPr>
        <xdr:cNvPr id="464" name="フローチャート: 判断 463"/>
        <xdr:cNvSpPr/>
      </xdr:nvSpPr>
      <xdr:spPr>
        <a:xfrm>
          <a:off x="6921500" y="1847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152282</xdr:rowOff>
    </xdr:from>
    <xdr:to>
      <xdr:col>55</xdr:col>
      <xdr:colOff>50800</xdr:colOff>
      <xdr:row>109</xdr:row>
      <xdr:rowOff>82432</xdr:rowOff>
    </xdr:to>
    <xdr:sp macro="" textlink="">
      <xdr:nvSpPr>
        <xdr:cNvPr id="470" name="楕円 469"/>
        <xdr:cNvSpPr/>
      </xdr:nvSpPr>
      <xdr:spPr>
        <a:xfrm>
          <a:off x="10426700" y="1866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67209</xdr:rowOff>
    </xdr:from>
    <xdr:ext cx="469744" cy="259045"/>
    <xdr:sp macro="" textlink="">
      <xdr:nvSpPr>
        <xdr:cNvPr id="471" name="【港湾・漁港】&#10;一人当たり有形固定資産（償却資産）額該当値テキスト"/>
        <xdr:cNvSpPr txBox="1"/>
      </xdr:nvSpPr>
      <xdr:spPr>
        <a:xfrm>
          <a:off x="10515600" y="1858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152338</xdr:rowOff>
    </xdr:from>
    <xdr:to>
      <xdr:col>50</xdr:col>
      <xdr:colOff>165100</xdr:colOff>
      <xdr:row>109</xdr:row>
      <xdr:rowOff>82488</xdr:rowOff>
    </xdr:to>
    <xdr:sp macro="" textlink="">
      <xdr:nvSpPr>
        <xdr:cNvPr id="472" name="楕円 471"/>
        <xdr:cNvSpPr/>
      </xdr:nvSpPr>
      <xdr:spPr>
        <a:xfrm>
          <a:off x="9588500" y="1866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31632</xdr:rowOff>
    </xdr:from>
    <xdr:to>
      <xdr:col>55</xdr:col>
      <xdr:colOff>0</xdr:colOff>
      <xdr:row>109</xdr:row>
      <xdr:rowOff>31688</xdr:rowOff>
    </xdr:to>
    <xdr:cxnSp macro="">
      <xdr:nvCxnSpPr>
        <xdr:cNvPr id="473" name="直線コネクタ 472"/>
        <xdr:cNvCxnSpPr/>
      </xdr:nvCxnSpPr>
      <xdr:spPr>
        <a:xfrm flipV="1">
          <a:off x="9639300" y="18719682"/>
          <a:ext cx="8382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152388</xdr:rowOff>
    </xdr:from>
    <xdr:to>
      <xdr:col>46</xdr:col>
      <xdr:colOff>38100</xdr:colOff>
      <xdr:row>109</xdr:row>
      <xdr:rowOff>82538</xdr:rowOff>
    </xdr:to>
    <xdr:sp macro="" textlink="">
      <xdr:nvSpPr>
        <xdr:cNvPr id="474" name="楕円 473"/>
        <xdr:cNvSpPr/>
      </xdr:nvSpPr>
      <xdr:spPr>
        <a:xfrm>
          <a:off x="8699500" y="18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31688</xdr:rowOff>
    </xdr:from>
    <xdr:to>
      <xdr:col>50</xdr:col>
      <xdr:colOff>114300</xdr:colOff>
      <xdr:row>109</xdr:row>
      <xdr:rowOff>31738</xdr:rowOff>
    </xdr:to>
    <xdr:cxnSp macro="">
      <xdr:nvCxnSpPr>
        <xdr:cNvPr id="475" name="直線コネクタ 474"/>
        <xdr:cNvCxnSpPr/>
      </xdr:nvCxnSpPr>
      <xdr:spPr>
        <a:xfrm flipV="1">
          <a:off x="8750300" y="18719738"/>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73297</xdr:rowOff>
    </xdr:from>
    <xdr:ext cx="534377" cy="259045"/>
    <xdr:sp macro="" textlink="">
      <xdr:nvSpPr>
        <xdr:cNvPr id="476" name="n_1aveValue【港湾・漁港】&#10;一人当たり有形固定資産（償却資産）額"/>
        <xdr:cNvSpPr txBox="1"/>
      </xdr:nvSpPr>
      <xdr:spPr>
        <a:xfrm>
          <a:off x="93594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75691</xdr:rowOff>
    </xdr:from>
    <xdr:ext cx="534377" cy="259045"/>
    <xdr:sp macro="" textlink="">
      <xdr:nvSpPr>
        <xdr:cNvPr id="477" name="n_2aveValue【港湾・漁港】&#10;一人当たり有形固定資産（償却資産）額"/>
        <xdr:cNvSpPr txBox="1"/>
      </xdr:nvSpPr>
      <xdr:spPr>
        <a:xfrm>
          <a:off x="8483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73210</xdr:rowOff>
    </xdr:from>
    <xdr:ext cx="534377" cy="259045"/>
    <xdr:sp macro="" textlink="">
      <xdr:nvSpPr>
        <xdr:cNvPr id="478" name="n_3aveValue【港湾・漁港】&#10;一人当たり有形固定資産（償却資産）額"/>
        <xdr:cNvSpPr txBox="1"/>
      </xdr:nvSpPr>
      <xdr:spPr>
        <a:xfrm>
          <a:off x="7594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76711</xdr:rowOff>
    </xdr:from>
    <xdr:ext cx="534377" cy="259045"/>
    <xdr:sp macro="" textlink="">
      <xdr:nvSpPr>
        <xdr:cNvPr id="479" name="n_4aveValue【港湾・漁港】&#10;一人当たり有形固定資産（償却資産）額"/>
        <xdr:cNvSpPr txBox="1"/>
      </xdr:nvSpPr>
      <xdr:spPr>
        <a:xfrm>
          <a:off x="6705111" y="182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73615</xdr:rowOff>
    </xdr:from>
    <xdr:ext cx="469744" cy="259045"/>
    <xdr:sp macro="" textlink="">
      <xdr:nvSpPr>
        <xdr:cNvPr id="480" name="n_1mainValue【港湾・漁港】&#10;一人当たり有形固定資産（償却資産）額"/>
        <xdr:cNvSpPr txBox="1"/>
      </xdr:nvSpPr>
      <xdr:spPr>
        <a:xfrm>
          <a:off x="9391728" y="1876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73665</xdr:rowOff>
    </xdr:from>
    <xdr:ext cx="469744" cy="259045"/>
    <xdr:sp macro="" textlink="">
      <xdr:nvSpPr>
        <xdr:cNvPr id="481" name="n_2mainValue【港湾・漁港】&#10;一人当たり有形固定資産（償却資産）額"/>
        <xdr:cNvSpPr txBox="1"/>
      </xdr:nvSpPr>
      <xdr:spPr>
        <a:xfrm>
          <a:off x="8515428" y="187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2" name="正方形/長方形 48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3" name="正方形/長方形 48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4" name="正方形/長方形 48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5" name="正方形/長方形 48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6" name="正方形/長方形 48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7" name="正方形/長方形 48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8" name="正方形/長方形 48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9" name="正方形/長方形 48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0" name="正方形/長方形 48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1" name="正方形/長方形 49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2" name="正方形/長方形 49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3" name="正方形/長方形 49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4" name="正方形/長方形 49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5" name="正方形/長方形 49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96" name="正方形/長方形 49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97" name="正方形/長方形 49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98" name="正方形/長方形 4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9" name="正方形/長方形 49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0" name="正方形/長方形 49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1" name="正方形/長方形 50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2" name="正方形/長方形 50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3" name="正方形/長方形 50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4" name="正方形/長方形 50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正方形/長方形 50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6" name="テキスト ボックス 50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7" name="直線コネクタ 50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8" name="テキスト ボックス 50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9" name="直線コネクタ 50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0" name="テキスト ボックス 50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1" name="直線コネクタ 51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2" name="テキスト ボックス 51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3" name="直線コネクタ 51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4" name="テキスト ボックス 51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5" name="直線コネクタ 51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6" name="テキスト ボックス 51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7" name="直線コネクタ 51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8" name="テキスト ボックス 51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0" name="テキスト ボックス 51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148590</xdr:rowOff>
    </xdr:from>
    <xdr:to>
      <xdr:col>85</xdr:col>
      <xdr:colOff>126364</xdr:colOff>
      <xdr:row>63</xdr:row>
      <xdr:rowOff>24765</xdr:rowOff>
    </xdr:to>
    <xdr:cxnSp macro="">
      <xdr:nvCxnSpPr>
        <xdr:cNvPr id="522" name="直線コネクタ 521"/>
        <xdr:cNvCxnSpPr/>
      </xdr:nvCxnSpPr>
      <xdr:spPr>
        <a:xfrm flipV="1">
          <a:off x="16318864" y="974979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28592</xdr:rowOff>
    </xdr:from>
    <xdr:ext cx="405111" cy="259045"/>
    <xdr:sp macro="" textlink="">
      <xdr:nvSpPr>
        <xdr:cNvPr id="523" name="【学校施設】&#10;有形固定資産減価償却率最小値テキスト"/>
        <xdr:cNvSpPr txBox="1"/>
      </xdr:nvSpPr>
      <xdr:spPr>
        <a:xfrm>
          <a:off x="16357600" y="1082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24765</xdr:rowOff>
    </xdr:from>
    <xdr:to>
      <xdr:col>86</xdr:col>
      <xdr:colOff>25400</xdr:colOff>
      <xdr:row>63</xdr:row>
      <xdr:rowOff>24765</xdr:rowOff>
    </xdr:to>
    <xdr:cxnSp macro="">
      <xdr:nvCxnSpPr>
        <xdr:cNvPr id="524" name="直線コネクタ 523"/>
        <xdr:cNvCxnSpPr/>
      </xdr:nvCxnSpPr>
      <xdr:spPr>
        <a:xfrm>
          <a:off x="16230600" y="10826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95267</xdr:rowOff>
    </xdr:from>
    <xdr:ext cx="405111" cy="259045"/>
    <xdr:sp macro="" textlink="">
      <xdr:nvSpPr>
        <xdr:cNvPr id="525" name="【学校施設】&#10;有形固定資産減価償却率最大値テキスト"/>
        <xdr:cNvSpPr txBox="1"/>
      </xdr:nvSpPr>
      <xdr:spPr>
        <a:xfrm>
          <a:off x="1635760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526" name="直線コネクタ 525"/>
        <xdr:cNvCxnSpPr/>
      </xdr:nvCxnSpPr>
      <xdr:spPr>
        <a:xfrm>
          <a:off x="16230600" y="974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80027</xdr:rowOff>
    </xdr:from>
    <xdr:ext cx="405111" cy="259045"/>
    <xdr:sp macro="" textlink="">
      <xdr:nvSpPr>
        <xdr:cNvPr id="527" name="【学校施設】&#10;有形固定資産減価償却率平均値テキスト"/>
        <xdr:cNvSpPr txBox="1"/>
      </xdr:nvSpPr>
      <xdr:spPr>
        <a:xfrm>
          <a:off x="16357600" y="10367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528" name="フローチャート: 判断 527"/>
        <xdr:cNvSpPr/>
      </xdr:nvSpPr>
      <xdr:spPr>
        <a:xfrm>
          <a:off x="162687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88265</xdr:rowOff>
    </xdr:from>
    <xdr:to>
      <xdr:col>81</xdr:col>
      <xdr:colOff>101600</xdr:colOff>
      <xdr:row>61</xdr:row>
      <xdr:rowOff>18415</xdr:rowOff>
    </xdr:to>
    <xdr:sp macro="" textlink="">
      <xdr:nvSpPr>
        <xdr:cNvPr id="529" name="フローチャート: 判断 528"/>
        <xdr:cNvSpPr/>
      </xdr:nvSpPr>
      <xdr:spPr>
        <a:xfrm>
          <a:off x="15430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74930</xdr:rowOff>
    </xdr:from>
    <xdr:to>
      <xdr:col>76</xdr:col>
      <xdr:colOff>165100</xdr:colOff>
      <xdr:row>61</xdr:row>
      <xdr:rowOff>5080</xdr:rowOff>
    </xdr:to>
    <xdr:sp macro="" textlink="">
      <xdr:nvSpPr>
        <xdr:cNvPr id="530" name="フローチャート: 判断 529"/>
        <xdr:cNvSpPr/>
      </xdr:nvSpPr>
      <xdr:spPr>
        <a:xfrm>
          <a:off x="14541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31" name="フローチャート: 判断 530"/>
        <xdr:cNvSpPr/>
      </xdr:nvSpPr>
      <xdr:spPr>
        <a:xfrm>
          <a:off x="13652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32" name="フローチャート: 判断 531"/>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38" name="楕円 537"/>
        <xdr:cNvSpPr/>
      </xdr:nvSpPr>
      <xdr:spPr>
        <a:xfrm>
          <a:off x="16268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10177</xdr:rowOff>
    </xdr:from>
    <xdr:ext cx="405111" cy="259045"/>
    <xdr:sp macro="" textlink="">
      <xdr:nvSpPr>
        <xdr:cNvPr id="539" name="【学校施設】&#10;有形固定資産減価償却率該当値テキスト"/>
        <xdr:cNvSpPr txBox="1"/>
      </xdr:nvSpPr>
      <xdr:spPr>
        <a:xfrm>
          <a:off x="1635760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540" name="楕円 539"/>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38100</xdr:rowOff>
    </xdr:from>
    <xdr:to>
      <xdr:col>85</xdr:col>
      <xdr:colOff>127000</xdr:colOff>
      <xdr:row>60</xdr:row>
      <xdr:rowOff>64770</xdr:rowOff>
    </xdr:to>
    <xdr:cxnSp macro="">
      <xdr:nvCxnSpPr>
        <xdr:cNvPr id="541" name="直線コネクタ 540"/>
        <xdr:cNvCxnSpPr/>
      </xdr:nvCxnSpPr>
      <xdr:spPr>
        <a:xfrm flipV="1">
          <a:off x="15481300" y="103251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147320</xdr:rowOff>
    </xdr:from>
    <xdr:to>
      <xdr:col>76</xdr:col>
      <xdr:colOff>165100</xdr:colOff>
      <xdr:row>60</xdr:row>
      <xdr:rowOff>77470</xdr:rowOff>
    </xdr:to>
    <xdr:sp macro="" textlink="">
      <xdr:nvSpPr>
        <xdr:cNvPr id="542" name="楕円 541"/>
        <xdr:cNvSpPr/>
      </xdr:nvSpPr>
      <xdr:spPr>
        <a:xfrm>
          <a:off x="14541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26670</xdr:rowOff>
    </xdr:from>
    <xdr:to>
      <xdr:col>81</xdr:col>
      <xdr:colOff>50800</xdr:colOff>
      <xdr:row>60</xdr:row>
      <xdr:rowOff>64770</xdr:rowOff>
    </xdr:to>
    <xdr:cxnSp macro="">
      <xdr:nvCxnSpPr>
        <xdr:cNvPr id="543" name="直線コネクタ 542"/>
        <xdr:cNvCxnSpPr/>
      </xdr:nvCxnSpPr>
      <xdr:spPr>
        <a:xfrm>
          <a:off x="14592300" y="10313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90170</xdr:rowOff>
    </xdr:from>
    <xdr:to>
      <xdr:col>72</xdr:col>
      <xdr:colOff>38100</xdr:colOff>
      <xdr:row>60</xdr:row>
      <xdr:rowOff>20320</xdr:rowOff>
    </xdr:to>
    <xdr:sp macro="" textlink="">
      <xdr:nvSpPr>
        <xdr:cNvPr id="544" name="楕円 543"/>
        <xdr:cNvSpPr/>
      </xdr:nvSpPr>
      <xdr:spPr>
        <a:xfrm>
          <a:off x="13652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140970</xdr:rowOff>
    </xdr:from>
    <xdr:to>
      <xdr:col>76</xdr:col>
      <xdr:colOff>114300</xdr:colOff>
      <xdr:row>60</xdr:row>
      <xdr:rowOff>26670</xdr:rowOff>
    </xdr:to>
    <xdr:cxnSp macro="">
      <xdr:nvCxnSpPr>
        <xdr:cNvPr id="545" name="直線コネクタ 544"/>
        <xdr:cNvCxnSpPr/>
      </xdr:nvCxnSpPr>
      <xdr:spPr>
        <a:xfrm>
          <a:off x="13703300" y="102565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137795</xdr:rowOff>
    </xdr:from>
    <xdr:to>
      <xdr:col>67</xdr:col>
      <xdr:colOff>101600</xdr:colOff>
      <xdr:row>60</xdr:row>
      <xdr:rowOff>67945</xdr:rowOff>
    </xdr:to>
    <xdr:sp macro="" textlink="">
      <xdr:nvSpPr>
        <xdr:cNvPr id="546" name="楕円 545"/>
        <xdr:cNvSpPr/>
      </xdr:nvSpPr>
      <xdr:spPr>
        <a:xfrm>
          <a:off x="12763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140970</xdr:rowOff>
    </xdr:from>
    <xdr:to>
      <xdr:col>71</xdr:col>
      <xdr:colOff>177800</xdr:colOff>
      <xdr:row>60</xdr:row>
      <xdr:rowOff>17145</xdr:rowOff>
    </xdr:to>
    <xdr:cxnSp macro="">
      <xdr:nvCxnSpPr>
        <xdr:cNvPr id="547" name="直線コネクタ 546"/>
        <xdr:cNvCxnSpPr/>
      </xdr:nvCxnSpPr>
      <xdr:spPr>
        <a:xfrm flipV="1">
          <a:off x="12814300" y="102565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9542</xdr:rowOff>
    </xdr:from>
    <xdr:ext cx="405111" cy="259045"/>
    <xdr:sp macro="" textlink="">
      <xdr:nvSpPr>
        <xdr:cNvPr id="548" name="n_1aveValue【学校施設】&#10;有形固定資産減価償却率"/>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549" name="n_2aveValue【学校施設】&#10;有形固定資産減価償却率"/>
        <xdr:cNvSpPr txBox="1"/>
      </xdr:nvSpPr>
      <xdr:spPr>
        <a:xfrm>
          <a:off x="14389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50" name="n_3aveValue【学校施設】&#10;有形固定資産減価償却率"/>
        <xdr:cNvSpPr txBox="1"/>
      </xdr:nvSpPr>
      <xdr:spPr>
        <a:xfrm>
          <a:off x="13500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51" name="n_4aveValue【学校施設】&#10;有形固定資産減価償却率"/>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132097</xdr:rowOff>
    </xdr:from>
    <xdr:ext cx="405111" cy="259045"/>
    <xdr:sp macro="" textlink="">
      <xdr:nvSpPr>
        <xdr:cNvPr id="552" name="n_1mainValue【学校施設】&#10;有形固定資産減価償却率"/>
        <xdr:cNvSpPr txBox="1"/>
      </xdr:nvSpPr>
      <xdr:spPr>
        <a:xfrm>
          <a:off x="15266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93997</xdr:rowOff>
    </xdr:from>
    <xdr:ext cx="405111" cy="259045"/>
    <xdr:sp macro="" textlink="">
      <xdr:nvSpPr>
        <xdr:cNvPr id="553" name="n_2mainValue【学校施設】&#10;有形固定資産減価償却率"/>
        <xdr:cNvSpPr txBox="1"/>
      </xdr:nvSpPr>
      <xdr:spPr>
        <a:xfrm>
          <a:off x="14389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36847</xdr:rowOff>
    </xdr:from>
    <xdr:ext cx="405111" cy="259045"/>
    <xdr:sp macro="" textlink="">
      <xdr:nvSpPr>
        <xdr:cNvPr id="554" name="n_3mainValue【学校施設】&#10;有形固定資産減価償却率"/>
        <xdr:cNvSpPr txBox="1"/>
      </xdr:nvSpPr>
      <xdr:spPr>
        <a:xfrm>
          <a:off x="135007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84472</xdr:rowOff>
    </xdr:from>
    <xdr:ext cx="405111" cy="259045"/>
    <xdr:sp macro="" textlink="">
      <xdr:nvSpPr>
        <xdr:cNvPr id="555" name="n_4mainValue【学校施設】&#10;有形固定資産減価償却率"/>
        <xdr:cNvSpPr txBox="1"/>
      </xdr:nvSpPr>
      <xdr:spPr>
        <a:xfrm>
          <a:off x="12611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67" name="直線コネクタ 566"/>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68" name="テキスト ボックス 567"/>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69" name="直線コネクタ 568"/>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0" name="テキスト ボックス 569"/>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71" name="直線コネクタ 570"/>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72" name="テキスト ボックス 571"/>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75" name="直線コネクタ 574"/>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76" name="テキスト ボックス 575"/>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8" name="テキスト ボックス 577"/>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79" name="直線コネクタ 578"/>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0" name="テキスト ボックス 579"/>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4287</xdr:rowOff>
    </xdr:from>
    <xdr:to>
      <xdr:col>116</xdr:col>
      <xdr:colOff>62864</xdr:colOff>
      <xdr:row>63</xdr:row>
      <xdr:rowOff>158591</xdr:rowOff>
    </xdr:to>
    <xdr:cxnSp macro="">
      <xdr:nvCxnSpPr>
        <xdr:cNvPr id="584" name="直線コネクタ 583"/>
        <xdr:cNvCxnSpPr/>
      </xdr:nvCxnSpPr>
      <xdr:spPr>
        <a:xfrm flipV="1">
          <a:off x="22160864" y="9605487"/>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162418</xdr:rowOff>
    </xdr:from>
    <xdr:ext cx="469744" cy="259045"/>
    <xdr:sp macro="" textlink="">
      <xdr:nvSpPr>
        <xdr:cNvPr id="585" name="【学校施設】&#10;一人当たり面積最小値テキスト"/>
        <xdr:cNvSpPr txBox="1"/>
      </xdr:nvSpPr>
      <xdr:spPr>
        <a:xfrm>
          <a:off x="22199600" y="1096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158591</xdr:rowOff>
    </xdr:from>
    <xdr:to>
      <xdr:col>116</xdr:col>
      <xdr:colOff>152400</xdr:colOff>
      <xdr:row>63</xdr:row>
      <xdr:rowOff>158591</xdr:rowOff>
    </xdr:to>
    <xdr:cxnSp macro="">
      <xdr:nvCxnSpPr>
        <xdr:cNvPr id="586" name="直線コネクタ 585"/>
        <xdr:cNvCxnSpPr/>
      </xdr:nvCxnSpPr>
      <xdr:spPr>
        <a:xfrm>
          <a:off x="22072600" y="1095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122414</xdr:rowOff>
    </xdr:from>
    <xdr:ext cx="469744" cy="259045"/>
    <xdr:sp macro="" textlink="">
      <xdr:nvSpPr>
        <xdr:cNvPr id="587" name="【学校施設】&#10;一人当たり面積最大値テキスト"/>
        <xdr:cNvSpPr txBox="1"/>
      </xdr:nvSpPr>
      <xdr:spPr>
        <a:xfrm>
          <a:off x="22199600" y="938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4287</xdr:rowOff>
    </xdr:from>
    <xdr:to>
      <xdr:col>116</xdr:col>
      <xdr:colOff>152400</xdr:colOff>
      <xdr:row>56</xdr:row>
      <xdr:rowOff>4287</xdr:rowOff>
    </xdr:to>
    <xdr:cxnSp macro="">
      <xdr:nvCxnSpPr>
        <xdr:cNvPr id="588" name="直線コネクタ 587"/>
        <xdr:cNvCxnSpPr/>
      </xdr:nvCxnSpPr>
      <xdr:spPr>
        <a:xfrm>
          <a:off x="22072600" y="9605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3351</xdr:rowOff>
    </xdr:from>
    <xdr:ext cx="469744" cy="259045"/>
    <xdr:sp macro="" textlink="">
      <xdr:nvSpPr>
        <xdr:cNvPr id="589" name="【学校施設】&#10;一人当たり面積平均値テキスト"/>
        <xdr:cNvSpPr txBox="1"/>
      </xdr:nvSpPr>
      <xdr:spPr>
        <a:xfrm>
          <a:off x="22199600" y="10290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24924</xdr:rowOff>
    </xdr:from>
    <xdr:to>
      <xdr:col>116</xdr:col>
      <xdr:colOff>114300</xdr:colOff>
      <xdr:row>60</xdr:row>
      <xdr:rowOff>126524</xdr:rowOff>
    </xdr:to>
    <xdr:sp macro="" textlink="">
      <xdr:nvSpPr>
        <xdr:cNvPr id="590" name="フローチャート: 判断 589"/>
        <xdr:cNvSpPr/>
      </xdr:nvSpPr>
      <xdr:spPr>
        <a:xfrm>
          <a:off x="22110700" y="1031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36354</xdr:rowOff>
    </xdr:from>
    <xdr:to>
      <xdr:col>112</xdr:col>
      <xdr:colOff>38100</xdr:colOff>
      <xdr:row>60</xdr:row>
      <xdr:rowOff>137954</xdr:rowOff>
    </xdr:to>
    <xdr:sp macro="" textlink="">
      <xdr:nvSpPr>
        <xdr:cNvPr id="591" name="フローチャート: 判断 590"/>
        <xdr:cNvSpPr/>
      </xdr:nvSpPr>
      <xdr:spPr>
        <a:xfrm>
          <a:off x="21272500" y="1032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54928</xdr:rowOff>
    </xdr:from>
    <xdr:to>
      <xdr:col>107</xdr:col>
      <xdr:colOff>101600</xdr:colOff>
      <xdr:row>60</xdr:row>
      <xdr:rowOff>156528</xdr:rowOff>
    </xdr:to>
    <xdr:sp macro="" textlink="">
      <xdr:nvSpPr>
        <xdr:cNvPr id="592" name="フローチャート: 判断 591"/>
        <xdr:cNvSpPr/>
      </xdr:nvSpPr>
      <xdr:spPr>
        <a:xfrm>
          <a:off x="20383500" y="1034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67787</xdr:rowOff>
    </xdr:from>
    <xdr:to>
      <xdr:col>102</xdr:col>
      <xdr:colOff>165100</xdr:colOff>
      <xdr:row>60</xdr:row>
      <xdr:rowOff>169387</xdr:rowOff>
    </xdr:to>
    <xdr:sp macro="" textlink="">
      <xdr:nvSpPr>
        <xdr:cNvPr id="593" name="フローチャート: 判断 592"/>
        <xdr:cNvSpPr/>
      </xdr:nvSpPr>
      <xdr:spPr>
        <a:xfrm>
          <a:off x="19494500" y="1035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62071</xdr:rowOff>
    </xdr:from>
    <xdr:to>
      <xdr:col>98</xdr:col>
      <xdr:colOff>38100</xdr:colOff>
      <xdr:row>60</xdr:row>
      <xdr:rowOff>163671</xdr:rowOff>
    </xdr:to>
    <xdr:sp macro="" textlink="">
      <xdr:nvSpPr>
        <xdr:cNvPr id="594" name="フローチャート: 判断 593"/>
        <xdr:cNvSpPr/>
      </xdr:nvSpPr>
      <xdr:spPr>
        <a:xfrm>
          <a:off x="18605500" y="1034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84931</xdr:rowOff>
    </xdr:from>
    <xdr:to>
      <xdr:col>116</xdr:col>
      <xdr:colOff>114300</xdr:colOff>
      <xdr:row>57</xdr:row>
      <xdr:rowOff>15081</xdr:rowOff>
    </xdr:to>
    <xdr:sp macro="" textlink="">
      <xdr:nvSpPr>
        <xdr:cNvPr id="600" name="楕円 599"/>
        <xdr:cNvSpPr/>
      </xdr:nvSpPr>
      <xdr:spPr>
        <a:xfrm>
          <a:off x="22110700" y="968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107808</xdr:rowOff>
    </xdr:from>
    <xdr:ext cx="469744" cy="259045"/>
    <xdr:sp macro="" textlink="">
      <xdr:nvSpPr>
        <xdr:cNvPr id="601" name="【学校施設】&#10;一人当たり面積該当値テキスト"/>
        <xdr:cNvSpPr txBox="1"/>
      </xdr:nvSpPr>
      <xdr:spPr>
        <a:xfrm>
          <a:off x="22199600" y="953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142081</xdr:rowOff>
    </xdr:from>
    <xdr:to>
      <xdr:col>112</xdr:col>
      <xdr:colOff>38100</xdr:colOff>
      <xdr:row>57</xdr:row>
      <xdr:rowOff>72231</xdr:rowOff>
    </xdr:to>
    <xdr:sp macro="" textlink="">
      <xdr:nvSpPr>
        <xdr:cNvPr id="602" name="楕円 601"/>
        <xdr:cNvSpPr/>
      </xdr:nvSpPr>
      <xdr:spPr>
        <a:xfrm>
          <a:off x="21272500" y="974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135731</xdr:rowOff>
    </xdr:from>
    <xdr:to>
      <xdr:col>116</xdr:col>
      <xdr:colOff>63500</xdr:colOff>
      <xdr:row>57</xdr:row>
      <xdr:rowOff>21431</xdr:rowOff>
    </xdr:to>
    <xdr:cxnSp macro="">
      <xdr:nvCxnSpPr>
        <xdr:cNvPr id="603" name="直線コネクタ 602"/>
        <xdr:cNvCxnSpPr/>
      </xdr:nvCxnSpPr>
      <xdr:spPr>
        <a:xfrm flipV="1">
          <a:off x="21323300" y="973693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2063</xdr:rowOff>
    </xdr:from>
    <xdr:to>
      <xdr:col>107</xdr:col>
      <xdr:colOff>101600</xdr:colOff>
      <xdr:row>57</xdr:row>
      <xdr:rowOff>103663</xdr:rowOff>
    </xdr:to>
    <xdr:sp macro="" textlink="">
      <xdr:nvSpPr>
        <xdr:cNvPr id="604" name="楕円 603"/>
        <xdr:cNvSpPr/>
      </xdr:nvSpPr>
      <xdr:spPr>
        <a:xfrm>
          <a:off x="20383500" y="977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21431</xdr:rowOff>
    </xdr:from>
    <xdr:to>
      <xdr:col>111</xdr:col>
      <xdr:colOff>177800</xdr:colOff>
      <xdr:row>57</xdr:row>
      <xdr:rowOff>52863</xdr:rowOff>
    </xdr:to>
    <xdr:cxnSp macro="">
      <xdr:nvCxnSpPr>
        <xdr:cNvPr id="605" name="直線コネクタ 604"/>
        <xdr:cNvCxnSpPr/>
      </xdr:nvCxnSpPr>
      <xdr:spPr>
        <a:xfrm flipV="1">
          <a:off x="20434300" y="9794081"/>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56356</xdr:rowOff>
    </xdr:from>
    <xdr:to>
      <xdr:col>102</xdr:col>
      <xdr:colOff>165100</xdr:colOff>
      <xdr:row>57</xdr:row>
      <xdr:rowOff>157956</xdr:rowOff>
    </xdr:to>
    <xdr:sp macro="" textlink="">
      <xdr:nvSpPr>
        <xdr:cNvPr id="606" name="楕円 605"/>
        <xdr:cNvSpPr/>
      </xdr:nvSpPr>
      <xdr:spPr>
        <a:xfrm>
          <a:off x="19494500" y="982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52863</xdr:rowOff>
    </xdr:from>
    <xdr:to>
      <xdr:col>107</xdr:col>
      <xdr:colOff>50800</xdr:colOff>
      <xdr:row>57</xdr:row>
      <xdr:rowOff>107156</xdr:rowOff>
    </xdr:to>
    <xdr:cxnSp macro="">
      <xdr:nvCxnSpPr>
        <xdr:cNvPr id="607" name="直線コネクタ 606"/>
        <xdr:cNvCxnSpPr/>
      </xdr:nvCxnSpPr>
      <xdr:spPr>
        <a:xfrm flipV="1">
          <a:off x="19545300" y="9825513"/>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66357</xdr:rowOff>
    </xdr:from>
    <xdr:to>
      <xdr:col>98</xdr:col>
      <xdr:colOff>38100</xdr:colOff>
      <xdr:row>57</xdr:row>
      <xdr:rowOff>167957</xdr:rowOff>
    </xdr:to>
    <xdr:sp macro="" textlink="">
      <xdr:nvSpPr>
        <xdr:cNvPr id="608" name="楕円 607"/>
        <xdr:cNvSpPr/>
      </xdr:nvSpPr>
      <xdr:spPr>
        <a:xfrm>
          <a:off x="18605500" y="983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107156</xdr:rowOff>
    </xdr:from>
    <xdr:to>
      <xdr:col>102</xdr:col>
      <xdr:colOff>114300</xdr:colOff>
      <xdr:row>57</xdr:row>
      <xdr:rowOff>117157</xdr:rowOff>
    </xdr:to>
    <xdr:cxnSp macro="">
      <xdr:nvCxnSpPr>
        <xdr:cNvPr id="609" name="直線コネクタ 608"/>
        <xdr:cNvCxnSpPr/>
      </xdr:nvCxnSpPr>
      <xdr:spPr>
        <a:xfrm flipV="1">
          <a:off x="18656300" y="9879806"/>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129081</xdr:rowOff>
    </xdr:from>
    <xdr:ext cx="469744" cy="259045"/>
    <xdr:sp macro="" textlink="">
      <xdr:nvSpPr>
        <xdr:cNvPr id="610" name="n_1aveValue【学校施設】&#10;一人当たり面積"/>
        <xdr:cNvSpPr txBox="1"/>
      </xdr:nvSpPr>
      <xdr:spPr>
        <a:xfrm>
          <a:off x="21075727" y="1041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147655</xdr:rowOff>
    </xdr:from>
    <xdr:ext cx="469744" cy="259045"/>
    <xdr:sp macro="" textlink="">
      <xdr:nvSpPr>
        <xdr:cNvPr id="611" name="n_2aveValue【学校施設】&#10;一人当たり面積"/>
        <xdr:cNvSpPr txBox="1"/>
      </xdr:nvSpPr>
      <xdr:spPr>
        <a:xfrm>
          <a:off x="20199427" y="1043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160514</xdr:rowOff>
    </xdr:from>
    <xdr:ext cx="469744" cy="259045"/>
    <xdr:sp macro="" textlink="">
      <xdr:nvSpPr>
        <xdr:cNvPr id="612" name="n_3aveValue【学校施設】&#10;一人当たり面積"/>
        <xdr:cNvSpPr txBox="1"/>
      </xdr:nvSpPr>
      <xdr:spPr>
        <a:xfrm>
          <a:off x="19310427" y="104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154798</xdr:rowOff>
    </xdr:from>
    <xdr:ext cx="469744" cy="259045"/>
    <xdr:sp macro="" textlink="">
      <xdr:nvSpPr>
        <xdr:cNvPr id="613" name="n_4aveValue【学校施設】&#10;一人当たり面積"/>
        <xdr:cNvSpPr txBox="1"/>
      </xdr:nvSpPr>
      <xdr:spPr>
        <a:xfrm>
          <a:off x="18421427" y="104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88758</xdr:rowOff>
    </xdr:from>
    <xdr:ext cx="469744" cy="259045"/>
    <xdr:sp macro="" textlink="">
      <xdr:nvSpPr>
        <xdr:cNvPr id="614" name="n_1mainValue【学校施設】&#10;一人当たり面積"/>
        <xdr:cNvSpPr txBox="1"/>
      </xdr:nvSpPr>
      <xdr:spPr>
        <a:xfrm>
          <a:off x="21075727" y="951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120190</xdr:rowOff>
    </xdr:from>
    <xdr:ext cx="469744" cy="259045"/>
    <xdr:sp macro="" textlink="">
      <xdr:nvSpPr>
        <xdr:cNvPr id="615" name="n_2mainValue【学校施設】&#10;一人当たり面積"/>
        <xdr:cNvSpPr txBox="1"/>
      </xdr:nvSpPr>
      <xdr:spPr>
        <a:xfrm>
          <a:off x="20199427" y="954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3033</xdr:rowOff>
    </xdr:from>
    <xdr:ext cx="469744" cy="259045"/>
    <xdr:sp macro="" textlink="">
      <xdr:nvSpPr>
        <xdr:cNvPr id="616" name="n_3mainValue【学校施設】&#10;一人当たり面積"/>
        <xdr:cNvSpPr txBox="1"/>
      </xdr:nvSpPr>
      <xdr:spPr>
        <a:xfrm>
          <a:off x="19310427" y="960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13034</xdr:rowOff>
    </xdr:from>
    <xdr:ext cx="469744" cy="259045"/>
    <xdr:sp macro="" textlink="">
      <xdr:nvSpPr>
        <xdr:cNvPr id="617" name="n_4mainValue【学校施設】&#10;一人当たり面積"/>
        <xdr:cNvSpPr txBox="1"/>
      </xdr:nvSpPr>
      <xdr:spPr>
        <a:xfrm>
          <a:off x="18421427" y="961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168729</xdr:rowOff>
    </xdr:to>
    <xdr:cxnSp macro="">
      <xdr:nvCxnSpPr>
        <xdr:cNvPr id="643" name="直線コネクタ 642"/>
        <xdr:cNvCxnSpPr/>
      </xdr:nvCxnSpPr>
      <xdr:spPr>
        <a:xfrm flipV="1">
          <a:off x="16318864" y="1349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646" name="【児童館】&#10;有形固定資産減価償却率最大値テキスト"/>
        <xdr:cNvSpPr txBox="1"/>
      </xdr:nvSpPr>
      <xdr:spPr>
        <a:xfrm>
          <a:off x="16357600" y="1327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647" name="直線コネクタ 646"/>
        <xdr:cNvCxnSpPr/>
      </xdr:nvCxnSpPr>
      <xdr:spPr>
        <a:xfrm>
          <a:off x="16230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135545</xdr:rowOff>
    </xdr:from>
    <xdr:ext cx="405111" cy="259045"/>
    <xdr:sp macro="" textlink="">
      <xdr:nvSpPr>
        <xdr:cNvPr id="648" name="【児童館】&#10;有形固定資産減価償却率平均値テキスト"/>
        <xdr:cNvSpPr txBox="1"/>
      </xdr:nvSpPr>
      <xdr:spPr>
        <a:xfrm>
          <a:off x="16357600" y="1419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157118</xdr:rowOff>
    </xdr:from>
    <xdr:to>
      <xdr:col>85</xdr:col>
      <xdr:colOff>177800</xdr:colOff>
      <xdr:row>83</xdr:row>
      <xdr:rowOff>87268</xdr:rowOff>
    </xdr:to>
    <xdr:sp macro="" textlink="">
      <xdr:nvSpPr>
        <xdr:cNvPr id="649" name="フローチャート: 判断 648"/>
        <xdr:cNvSpPr/>
      </xdr:nvSpPr>
      <xdr:spPr>
        <a:xfrm>
          <a:off x="162687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145687</xdr:rowOff>
    </xdr:from>
    <xdr:to>
      <xdr:col>81</xdr:col>
      <xdr:colOff>101600</xdr:colOff>
      <xdr:row>83</xdr:row>
      <xdr:rowOff>75837</xdr:rowOff>
    </xdr:to>
    <xdr:sp macro="" textlink="">
      <xdr:nvSpPr>
        <xdr:cNvPr id="650" name="フローチャート: 判断 649"/>
        <xdr:cNvSpPr/>
      </xdr:nvSpPr>
      <xdr:spPr>
        <a:xfrm>
          <a:off x="15430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144055</xdr:rowOff>
    </xdr:from>
    <xdr:to>
      <xdr:col>76</xdr:col>
      <xdr:colOff>165100</xdr:colOff>
      <xdr:row>83</xdr:row>
      <xdr:rowOff>74205</xdr:rowOff>
    </xdr:to>
    <xdr:sp macro="" textlink="">
      <xdr:nvSpPr>
        <xdr:cNvPr id="651" name="フローチャート: 判断 650"/>
        <xdr:cNvSpPr/>
      </xdr:nvSpPr>
      <xdr:spPr>
        <a:xfrm>
          <a:off x="1454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2" name="フローチャート: 判断 651"/>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140788</xdr:rowOff>
    </xdr:from>
    <xdr:to>
      <xdr:col>67</xdr:col>
      <xdr:colOff>101600</xdr:colOff>
      <xdr:row>83</xdr:row>
      <xdr:rowOff>70938</xdr:rowOff>
    </xdr:to>
    <xdr:sp macro="" textlink="">
      <xdr:nvSpPr>
        <xdr:cNvPr id="653" name="フローチャート: 判断 652"/>
        <xdr:cNvSpPr/>
      </xdr:nvSpPr>
      <xdr:spPr>
        <a:xfrm>
          <a:off x="12763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127726</xdr:rowOff>
    </xdr:from>
    <xdr:to>
      <xdr:col>85</xdr:col>
      <xdr:colOff>177800</xdr:colOff>
      <xdr:row>82</xdr:row>
      <xdr:rowOff>57876</xdr:rowOff>
    </xdr:to>
    <xdr:sp macro="" textlink="">
      <xdr:nvSpPr>
        <xdr:cNvPr id="659" name="楕円 658"/>
        <xdr:cNvSpPr/>
      </xdr:nvSpPr>
      <xdr:spPr>
        <a:xfrm>
          <a:off x="16268700" y="140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150603</xdr:rowOff>
    </xdr:from>
    <xdr:ext cx="405111" cy="259045"/>
    <xdr:sp macro="" textlink="">
      <xdr:nvSpPr>
        <xdr:cNvPr id="660" name="【児童館】&#10;有形固定資産減価償却率該当値テキスト"/>
        <xdr:cNvSpPr txBox="1"/>
      </xdr:nvSpPr>
      <xdr:spPr>
        <a:xfrm>
          <a:off x="16357600" y="1386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62412</xdr:rowOff>
    </xdr:from>
    <xdr:to>
      <xdr:col>81</xdr:col>
      <xdr:colOff>101600</xdr:colOff>
      <xdr:row>81</xdr:row>
      <xdr:rowOff>164012</xdr:rowOff>
    </xdr:to>
    <xdr:sp macro="" textlink="">
      <xdr:nvSpPr>
        <xdr:cNvPr id="661" name="楕円 660"/>
        <xdr:cNvSpPr/>
      </xdr:nvSpPr>
      <xdr:spPr>
        <a:xfrm>
          <a:off x="15430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113212</xdr:rowOff>
    </xdr:from>
    <xdr:to>
      <xdr:col>85</xdr:col>
      <xdr:colOff>127000</xdr:colOff>
      <xdr:row>82</xdr:row>
      <xdr:rowOff>7076</xdr:rowOff>
    </xdr:to>
    <xdr:cxnSp macro="">
      <xdr:nvCxnSpPr>
        <xdr:cNvPr id="662" name="直線コネクタ 661"/>
        <xdr:cNvCxnSpPr/>
      </xdr:nvCxnSpPr>
      <xdr:spPr>
        <a:xfrm>
          <a:off x="15481300" y="14000662"/>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147320</xdr:rowOff>
    </xdr:from>
    <xdr:to>
      <xdr:col>76</xdr:col>
      <xdr:colOff>165100</xdr:colOff>
      <xdr:row>81</xdr:row>
      <xdr:rowOff>77470</xdr:rowOff>
    </xdr:to>
    <xdr:sp macro="" textlink="">
      <xdr:nvSpPr>
        <xdr:cNvPr id="663" name="楕円 662"/>
        <xdr:cNvSpPr/>
      </xdr:nvSpPr>
      <xdr:spPr>
        <a:xfrm>
          <a:off x="14541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26670</xdr:rowOff>
    </xdr:from>
    <xdr:to>
      <xdr:col>81</xdr:col>
      <xdr:colOff>50800</xdr:colOff>
      <xdr:row>81</xdr:row>
      <xdr:rowOff>113212</xdr:rowOff>
    </xdr:to>
    <xdr:cxnSp macro="">
      <xdr:nvCxnSpPr>
        <xdr:cNvPr id="664" name="直線コネクタ 663"/>
        <xdr:cNvCxnSpPr/>
      </xdr:nvCxnSpPr>
      <xdr:spPr>
        <a:xfrm>
          <a:off x="14592300" y="13914120"/>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77107</xdr:rowOff>
    </xdr:from>
    <xdr:to>
      <xdr:col>72</xdr:col>
      <xdr:colOff>38100</xdr:colOff>
      <xdr:row>81</xdr:row>
      <xdr:rowOff>7257</xdr:rowOff>
    </xdr:to>
    <xdr:sp macro="" textlink="">
      <xdr:nvSpPr>
        <xdr:cNvPr id="665" name="楕円 664"/>
        <xdr:cNvSpPr/>
      </xdr:nvSpPr>
      <xdr:spPr>
        <a:xfrm>
          <a:off x="13652500" y="1379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127907</xdr:rowOff>
    </xdr:from>
    <xdr:to>
      <xdr:col>76</xdr:col>
      <xdr:colOff>114300</xdr:colOff>
      <xdr:row>81</xdr:row>
      <xdr:rowOff>26670</xdr:rowOff>
    </xdr:to>
    <xdr:cxnSp macro="">
      <xdr:nvCxnSpPr>
        <xdr:cNvPr id="666" name="直線コネクタ 665"/>
        <xdr:cNvCxnSpPr/>
      </xdr:nvCxnSpPr>
      <xdr:spPr>
        <a:xfrm>
          <a:off x="13703300" y="1384390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11793</xdr:rowOff>
    </xdr:from>
    <xdr:to>
      <xdr:col>67</xdr:col>
      <xdr:colOff>101600</xdr:colOff>
      <xdr:row>80</xdr:row>
      <xdr:rowOff>113393</xdr:rowOff>
    </xdr:to>
    <xdr:sp macro="" textlink="">
      <xdr:nvSpPr>
        <xdr:cNvPr id="667" name="楕円 666"/>
        <xdr:cNvSpPr/>
      </xdr:nvSpPr>
      <xdr:spPr>
        <a:xfrm>
          <a:off x="12763500" y="13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62593</xdr:rowOff>
    </xdr:from>
    <xdr:to>
      <xdr:col>71</xdr:col>
      <xdr:colOff>177800</xdr:colOff>
      <xdr:row>80</xdr:row>
      <xdr:rowOff>127907</xdr:rowOff>
    </xdr:to>
    <xdr:cxnSp macro="">
      <xdr:nvCxnSpPr>
        <xdr:cNvPr id="668" name="直線コネクタ 667"/>
        <xdr:cNvCxnSpPr/>
      </xdr:nvCxnSpPr>
      <xdr:spPr>
        <a:xfrm>
          <a:off x="12814300" y="1377859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66964</xdr:rowOff>
    </xdr:from>
    <xdr:ext cx="405111" cy="259045"/>
    <xdr:sp macro="" textlink="">
      <xdr:nvSpPr>
        <xdr:cNvPr id="669" name="n_1aveValue【児童館】&#10;有形固定資産減価償却率"/>
        <xdr:cNvSpPr txBox="1"/>
      </xdr:nvSpPr>
      <xdr:spPr>
        <a:xfrm>
          <a:off x="152660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65332</xdr:rowOff>
    </xdr:from>
    <xdr:ext cx="405111" cy="259045"/>
    <xdr:sp macro="" textlink="">
      <xdr:nvSpPr>
        <xdr:cNvPr id="670" name="n_2aveValue【児童館】&#10;有形固定資産減価償却率"/>
        <xdr:cNvSpPr txBox="1"/>
      </xdr:nvSpPr>
      <xdr:spPr>
        <a:xfrm>
          <a:off x="14389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1" name="n_3aveValue【児童館】&#10;有形固定資産減価償却率"/>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62065</xdr:rowOff>
    </xdr:from>
    <xdr:ext cx="405111" cy="259045"/>
    <xdr:sp macro="" textlink="">
      <xdr:nvSpPr>
        <xdr:cNvPr id="672" name="n_4aveValue【児童館】&#10;有形固定資産減価償却率"/>
        <xdr:cNvSpPr txBox="1"/>
      </xdr:nvSpPr>
      <xdr:spPr>
        <a:xfrm>
          <a:off x="12611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9089</xdr:rowOff>
    </xdr:from>
    <xdr:ext cx="405111" cy="259045"/>
    <xdr:sp macro="" textlink="">
      <xdr:nvSpPr>
        <xdr:cNvPr id="673" name="n_1mainValue【児童館】&#10;有形固定資産減価償却率"/>
        <xdr:cNvSpPr txBox="1"/>
      </xdr:nvSpPr>
      <xdr:spPr>
        <a:xfrm>
          <a:off x="152660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93997</xdr:rowOff>
    </xdr:from>
    <xdr:ext cx="405111" cy="259045"/>
    <xdr:sp macro="" textlink="">
      <xdr:nvSpPr>
        <xdr:cNvPr id="674" name="n_2mainValue【児童館】&#10;有形固定資産減価償却率"/>
        <xdr:cNvSpPr txBox="1"/>
      </xdr:nvSpPr>
      <xdr:spPr>
        <a:xfrm>
          <a:off x="14389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23784</xdr:rowOff>
    </xdr:from>
    <xdr:ext cx="405111" cy="259045"/>
    <xdr:sp macro="" textlink="">
      <xdr:nvSpPr>
        <xdr:cNvPr id="675" name="n_3mainValue【児童館】&#10;有形固定資産減価償却率"/>
        <xdr:cNvSpPr txBox="1"/>
      </xdr:nvSpPr>
      <xdr:spPr>
        <a:xfrm>
          <a:off x="13500744" y="1356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129920</xdr:rowOff>
    </xdr:from>
    <xdr:ext cx="405111" cy="259045"/>
    <xdr:sp macro="" textlink="">
      <xdr:nvSpPr>
        <xdr:cNvPr id="676" name="n_4mainValue【児童館】&#10;有形固定資産減価償却率"/>
        <xdr:cNvSpPr txBox="1"/>
      </xdr:nvSpPr>
      <xdr:spPr>
        <a:xfrm>
          <a:off x="12611744" y="1350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698" name="直線コネクタ 697"/>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99" name="【児童館】&#10;一人当たり面積最小値テキスト"/>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0" name="直線コネクタ 699"/>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1" name="【児童館】&#10;一人当たり面積最大値テキスト"/>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2" name="直線コネクタ 701"/>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3" name="【児童館】&#10;一人当たり面積平均値テキスト"/>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4" name="フローチャート: 判断 703"/>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5" name="フローチャート: 判断 704"/>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706" name="フローチャート: 判断 705"/>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07" name="フローチャート: 判断 706"/>
        <xdr:cNvSpPr/>
      </xdr:nvSpPr>
      <xdr:spPr>
        <a:xfrm>
          <a:off x="19494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8" name="フローチャート: 判断 707"/>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14" name="楕円 713"/>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715" name="【児童館】&#10;一人当たり面積該当値テキスト"/>
        <xdr:cNvSpPr txBox="1"/>
      </xdr:nvSpPr>
      <xdr:spPr>
        <a:xfrm>
          <a:off x="221996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16" name="楕円 715"/>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717" name="直線コネクタ 716"/>
        <xdr:cNvCxnSpPr/>
      </xdr:nvCxnSpPr>
      <xdr:spPr>
        <a:xfrm>
          <a:off x="21323300" y="1443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10161</xdr:rowOff>
    </xdr:from>
    <xdr:to>
      <xdr:col>107</xdr:col>
      <xdr:colOff>101600</xdr:colOff>
      <xdr:row>84</xdr:row>
      <xdr:rowOff>111761</xdr:rowOff>
    </xdr:to>
    <xdr:sp macro="" textlink="">
      <xdr:nvSpPr>
        <xdr:cNvPr id="718" name="楕円 717"/>
        <xdr:cNvSpPr/>
      </xdr:nvSpPr>
      <xdr:spPr>
        <a:xfrm>
          <a:off x="20383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60961</xdr:rowOff>
    </xdr:to>
    <xdr:cxnSp macro="">
      <xdr:nvCxnSpPr>
        <xdr:cNvPr id="719" name="直線コネクタ 718"/>
        <xdr:cNvCxnSpPr/>
      </xdr:nvCxnSpPr>
      <xdr:spPr>
        <a:xfrm flipV="1">
          <a:off x="20434300" y="144399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20" name="楕円 719"/>
        <xdr:cNvSpPr/>
      </xdr:nvSpPr>
      <xdr:spPr>
        <a:xfrm>
          <a:off x="19494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60961</xdr:rowOff>
    </xdr:from>
    <xdr:to>
      <xdr:col>107</xdr:col>
      <xdr:colOff>50800</xdr:colOff>
      <xdr:row>84</xdr:row>
      <xdr:rowOff>60961</xdr:rowOff>
    </xdr:to>
    <xdr:cxnSp macro="">
      <xdr:nvCxnSpPr>
        <xdr:cNvPr id="721" name="直線コネクタ 720"/>
        <xdr:cNvCxnSpPr/>
      </xdr:nvCxnSpPr>
      <xdr:spPr>
        <a:xfrm>
          <a:off x="19545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22" name="楕円 721"/>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60961</xdr:rowOff>
    </xdr:to>
    <xdr:cxnSp macro="">
      <xdr:nvCxnSpPr>
        <xdr:cNvPr id="723" name="直線コネクタ 722"/>
        <xdr:cNvCxnSpPr/>
      </xdr:nvCxnSpPr>
      <xdr:spPr>
        <a:xfrm>
          <a:off x="18656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4" name="n_1aveValue【児童館】&#10;一人当たり面積"/>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25" name="n_2aveValue【児童館】&#10;一人当たり面積"/>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26" name="n_3aveValue【児童館】&#10;一人当たり面積"/>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7" name="n_4aveValue【児童館】&#10;一人当たり面積"/>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728" name="n_1mainValue【児童館】&#10;一人当たり面積"/>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mainValue【児童館】&#10;一人当たり面積"/>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730" name="n_3mainValue【児童館】&#10;一人当たり面積"/>
        <xdr:cNvSpPr txBox="1"/>
      </xdr:nvSpPr>
      <xdr:spPr>
        <a:xfrm>
          <a:off x="19310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731" name="n_4mainValue【児童館】&#10;一人当たり面積"/>
        <xdr:cNvSpPr txBox="1"/>
      </xdr:nvSpPr>
      <xdr:spPr>
        <a:xfrm>
          <a:off x="18421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3" name="直線コネクタ 742"/>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4" name="テキスト ボックス 743"/>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5" name="直線コネクタ 744"/>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6" name="テキスト ボックス 745"/>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7" name="直線コネクタ 746"/>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8" name="テキスト ボックス 747"/>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9" name="直線コネクタ 748"/>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0" name="テキスト ボックス 749"/>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2" name="テキスト ボックス 751"/>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140208</xdr:rowOff>
    </xdr:from>
    <xdr:to>
      <xdr:col>85</xdr:col>
      <xdr:colOff>126364</xdr:colOff>
      <xdr:row>108</xdr:row>
      <xdr:rowOff>76200</xdr:rowOff>
    </xdr:to>
    <xdr:cxnSp macro="">
      <xdr:nvCxnSpPr>
        <xdr:cNvPr id="754" name="直線コネクタ 753"/>
        <xdr:cNvCxnSpPr/>
      </xdr:nvCxnSpPr>
      <xdr:spPr>
        <a:xfrm flipV="1">
          <a:off x="16318864" y="17113758"/>
          <a:ext cx="0" cy="147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5" name="【公民館】&#10;有形固定資産減価償却率最小値テキスト"/>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56" name="直線コネクタ 755"/>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86885</xdr:rowOff>
    </xdr:from>
    <xdr:ext cx="405111" cy="259045"/>
    <xdr:sp macro="" textlink="">
      <xdr:nvSpPr>
        <xdr:cNvPr id="757" name="【公民館】&#10;有形固定資産減価償却率最大値テキスト"/>
        <xdr:cNvSpPr txBox="1"/>
      </xdr:nvSpPr>
      <xdr:spPr>
        <a:xfrm>
          <a:off x="16357600" y="1688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140208</xdr:rowOff>
    </xdr:from>
    <xdr:to>
      <xdr:col>86</xdr:col>
      <xdr:colOff>25400</xdr:colOff>
      <xdr:row>99</xdr:row>
      <xdr:rowOff>140208</xdr:rowOff>
    </xdr:to>
    <xdr:cxnSp macro="">
      <xdr:nvCxnSpPr>
        <xdr:cNvPr id="758" name="直線コネクタ 757"/>
        <xdr:cNvCxnSpPr/>
      </xdr:nvCxnSpPr>
      <xdr:spPr>
        <a:xfrm>
          <a:off x="16230600" y="1711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99840</xdr:rowOff>
    </xdr:from>
    <xdr:ext cx="405111" cy="259045"/>
    <xdr:sp macro="" textlink="">
      <xdr:nvSpPr>
        <xdr:cNvPr id="759" name="【公民館】&#10;有形固定資産減価償却率平均値テキスト"/>
        <xdr:cNvSpPr txBox="1"/>
      </xdr:nvSpPr>
      <xdr:spPr>
        <a:xfrm>
          <a:off x="16357600" y="17587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121413</xdr:rowOff>
    </xdr:from>
    <xdr:to>
      <xdr:col>85</xdr:col>
      <xdr:colOff>177800</xdr:colOff>
      <xdr:row>103</xdr:row>
      <xdr:rowOff>51563</xdr:rowOff>
    </xdr:to>
    <xdr:sp macro="" textlink="">
      <xdr:nvSpPr>
        <xdr:cNvPr id="760" name="フローチャート: 判断 759"/>
        <xdr:cNvSpPr/>
      </xdr:nvSpPr>
      <xdr:spPr>
        <a:xfrm>
          <a:off x="16268700" y="1760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91694</xdr:rowOff>
    </xdr:from>
    <xdr:to>
      <xdr:col>81</xdr:col>
      <xdr:colOff>101600</xdr:colOff>
      <xdr:row>103</xdr:row>
      <xdr:rowOff>21844</xdr:rowOff>
    </xdr:to>
    <xdr:sp macro="" textlink="">
      <xdr:nvSpPr>
        <xdr:cNvPr id="761" name="フローチャート: 判断 760"/>
        <xdr:cNvSpPr/>
      </xdr:nvSpPr>
      <xdr:spPr>
        <a:xfrm>
          <a:off x="15430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71120</xdr:rowOff>
    </xdr:from>
    <xdr:to>
      <xdr:col>76</xdr:col>
      <xdr:colOff>165100</xdr:colOff>
      <xdr:row>103</xdr:row>
      <xdr:rowOff>1270</xdr:rowOff>
    </xdr:to>
    <xdr:sp macro="" textlink="">
      <xdr:nvSpPr>
        <xdr:cNvPr id="762" name="フローチャート: 判断 761"/>
        <xdr:cNvSpPr/>
      </xdr:nvSpPr>
      <xdr:spPr>
        <a:xfrm>
          <a:off x="14541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52832</xdr:rowOff>
    </xdr:from>
    <xdr:to>
      <xdr:col>72</xdr:col>
      <xdr:colOff>38100</xdr:colOff>
      <xdr:row>102</xdr:row>
      <xdr:rowOff>154432</xdr:rowOff>
    </xdr:to>
    <xdr:sp macro="" textlink="">
      <xdr:nvSpPr>
        <xdr:cNvPr id="763" name="フローチャート: 判断 762"/>
        <xdr:cNvSpPr/>
      </xdr:nvSpPr>
      <xdr:spPr>
        <a:xfrm>
          <a:off x="13652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41402</xdr:rowOff>
    </xdr:from>
    <xdr:to>
      <xdr:col>67</xdr:col>
      <xdr:colOff>101600</xdr:colOff>
      <xdr:row>102</xdr:row>
      <xdr:rowOff>143002</xdr:rowOff>
    </xdr:to>
    <xdr:sp macro="" textlink="">
      <xdr:nvSpPr>
        <xdr:cNvPr id="764" name="フローチャート: 判断 763"/>
        <xdr:cNvSpPr/>
      </xdr:nvSpPr>
      <xdr:spPr>
        <a:xfrm>
          <a:off x="12763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25400</xdr:rowOff>
    </xdr:from>
    <xdr:to>
      <xdr:col>85</xdr:col>
      <xdr:colOff>177800</xdr:colOff>
      <xdr:row>102</xdr:row>
      <xdr:rowOff>127000</xdr:rowOff>
    </xdr:to>
    <xdr:sp macro="" textlink="">
      <xdr:nvSpPr>
        <xdr:cNvPr id="770" name="楕円 769"/>
        <xdr:cNvSpPr/>
      </xdr:nvSpPr>
      <xdr:spPr>
        <a:xfrm>
          <a:off x="162687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48277</xdr:rowOff>
    </xdr:from>
    <xdr:ext cx="405111" cy="259045"/>
    <xdr:sp macro="" textlink="">
      <xdr:nvSpPr>
        <xdr:cNvPr id="771" name="【公民館】&#10;有形固定資産減価償却率該当値テキスト"/>
        <xdr:cNvSpPr txBox="1"/>
      </xdr:nvSpPr>
      <xdr:spPr>
        <a:xfrm>
          <a:off x="16357600"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160274</xdr:rowOff>
    </xdr:from>
    <xdr:to>
      <xdr:col>81</xdr:col>
      <xdr:colOff>101600</xdr:colOff>
      <xdr:row>102</xdr:row>
      <xdr:rowOff>90424</xdr:rowOff>
    </xdr:to>
    <xdr:sp macro="" textlink="">
      <xdr:nvSpPr>
        <xdr:cNvPr id="772" name="楕円 771"/>
        <xdr:cNvSpPr/>
      </xdr:nvSpPr>
      <xdr:spPr>
        <a:xfrm>
          <a:off x="15430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39624</xdr:rowOff>
    </xdr:from>
    <xdr:to>
      <xdr:col>85</xdr:col>
      <xdr:colOff>127000</xdr:colOff>
      <xdr:row>102</xdr:row>
      <xdr:rowOff>76200</xdr:rowOff>
    </xdr:to>
    <xdr:cxnSp macro="">
      <xdr:nvCxnSpPr>
        <xdr:cNvPr id="773" name="直線コネクタ 772"/>
        <xdr:cNvCxnSpPr/>
      </xdr:nvCxnSpPr>
      <xdr:spPr>
        <a:xfrm>
          <a:off x="15481300" y="175275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121413</xdr:rowOff>
    </xdr:from>
    <xdr:to>
      <xdr:col>76</xdr:col>
      <xdr:colOff>165100</xdr:colOff>
      <xdr:row>102</xdr:row>
      <xdr:rowOff>51563</xdr:rowOff>
    </xdr:to>
    <xdr:sp macro="" textlink="">
      <xdr:nvSpPr>
        <xdr:cNvPr id="774" name="楕円 773"/>
        <xdr:cNvSpPr/>
      </xdr:nvSpPr>
      <xdr:spPr>
        <a:xfrm>
          <a:off x="14541500" y="174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763</xdr:rowOff>
    </xdr:from>
    <xdr:to>
      <xdr:col>81</xdr:col>
      <xdr:colOff>50800</xdr:colOff>
      <xdr:row>102</xdr:row>
      <xdr:rowOff>39624</xdr:rowOff>
    </xdr:to>
    <xdr:cxnSp macro="">
      <xdr:nvCxnSpPr>
        <xdr:cNvPr id="775" name="直線コネクタ 774"/>
        <xdr:cNvCxnSpPr/>
      </xdr:nvCxnSpPr>
      <xdr:spPr>
        <a:xfrm>
          <a:off x="14592300" y="174886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77978</xdr:rowOff>
    </xdr:from>
    <xdr:to>
      <xdr:col>72</xdr:col>
      <xdr:colOff>38100</xdr:colOff>
      <xdr:row>102</xdr:row>
      <xdr:rowOff>8128</xdr:rowOff>
    </xdr:to>
    <xdr:sp macro="" textlink="">
      <xdr:nvSpPr>
        <xdr:cNvPr id="776" name="楕円 775"/>
        <xdr:cNvSpPr/>
      </xdr:nvSpPr>
      <xdr:spPr>
        <a:xfrm>
          <a:off x="13652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128778</xdr:rowOff>
    </xdr:from>
    <xdr:to>
      <xdr:col>76</xdr:col>
      <xdr:colOff>114300</xdr:colOff>
      <xdr:row>102</xdr:row>
      <xdr:rowOff>763</xdr:rowOff>
    </xdr:to>
    <xdr:cxnSp macro="">
      <xdr:nvCxnSpPr>
        <xdr:cNvPr id="777" name="直線コネクタ 776"/>
        <xdr:cNvCxnSpPr/>
      </xdr:nvCxnSpPr>
      <xdr:spPr>
        <a:xfrm>
          <a:off x="13703300" y="1744522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39115</xdr:rowOff>
    </xdr:from>
    <xdr:to>
      <xdr:col>67</xdr:col>
      <xdr:colOff>101600</xdr:colOff>
      <xdr:row>101</xdr:row>
      <xdr:rowOff>140715</xdr:rowOff>
    </xdr:to>
    <xdr:sp macro="" textlink="">
      <xdr:nvSpPr>
        <xdr:cNvPr id="778" name="楕円 777"/>
        <xdr:cNvSpPr/>
      </xdr:nvSpPr>
      <xdr:spPr>
        <a:xfrm>
          <a:off x="12763500" y="1735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89915</xdr:rowOff>
    </xdr:from>
    <xdr:to>
      <xdr:col>71</xdr:col>
      <xdr:colOff>177800</xdr:colOff>
      <xdr:row>101</xdr:row>
      <xdr:rowOff>128778</xdr:rowOff>
    </xdr:to>
    <xdr:cxnSp macro="">
      <xdr:nvCxnSpPr>
        <xdr:cNvPr id="779" name="直線コネクタ 778"/>
        <xdr:cNvCxnSpPr/>
      </xdr:nvCxnSpPr>
      <xdr:spPr>
        <a:xfrm>
          <a:off x="12814300" y="1740636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12971</xdr:rowOff>
    </xdr:from>
    <xdr:ext cx="405111" cy="259045"/>
    <xdr:sp macro="" textlink="">
      <xdr:nvSpPr>
        <xdr:cNvPr id="780" name="n_1aveValue【公民館】&#10;有形固定資産減価償却率"/>
        <xdr:cNvSpPr txBox="1"/>
      </xdr:nvSpPr>
      <xdr:spPr>
        <a:xfrm>
          <a:off x="152660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163847</xdr:rowOff>
    </xdr:from>
    <xdr:ext cx="405111" cy="259045"/>
    <xdr:sp macro="" textlink="">
      <xdr:nvSpPr>
        <xdr:cNvPr id="781" name="n_2aveValue【公民館】&#10;有形固定資産減価償却率"/>
        <xdr:cNvSpPr txBox="1"/>
      </xdr:nvSpPr>
      <xdr:spPr>
        <a:xfrm>
          <a:off x="14389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145559</xdr:rowOff>
    </xdr:from>
    <xdr:ext cx="405111" cy="259045"/>
    <xdr:sp macro="" textlink="">
      <xdr:nvSpPr>
        <xdr:cNvPr id="782" name="n_3aveValue【公民館】&#10;有形固定資産減価償却率"/>
        <xdr:cNvSpPr txBox="1"/>
      </xdr:nvSpPr>
      <xdr:spPr>
        <a:xfrm>
          <a:off x="13500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134129</xdr:rowOff>
    </xdr:from>
    <xdr:ext cx="405111" cy="259045"/>
    <xdr:sp macro="" textlink="">
      <xdr:nvSpPr>
        <xdr:cNvPr id="783" name="n_4aveValue【公民館】&#10;有形固定資産減価償却率"/>
        <xdr:cNvSpPr txBox="1"/>
      </xdr:nvSpPr>
      <xdr:spPr>
        <a:xfrm>
          <a:off x="12611744" y="1762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106951</xdr:rowOff>
    </xdr:from>
    <xdr:ext cx="405111" cy="259045"/>
    <xdr:sp macro="" textlink="">
      <xdr:nvSpPr>
        <xdr:cNvPr id="784" name="n_1mainValue【公民館】&#10;有形固定資産減価償却率"/>
        <xdr:cNvSpPr txBox="1"/>
      </xdr:nvSpPr>
      <xdr:spPr>
        <a:xfrm>
          <a:off x="152660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68090</xdr:rowOff>
    </xdr:from>
    <xdr:ext cx="405111" cy="259045"/>
    <xdr:sp macro="" textlink="">
      <xdr:nvSpPr>
        <xdr:cNvPr id="785" name="n_2mainValue【公民館】&#10;有形固定資産減価償却率"/>
        <xdr:cNvSpPr txBox="1"/>
      </xdr:nvSpPr>
      <xdr:spPr>
        <a:xfrm>
          <a:off x="14389744" y="1721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24655</xdr:rowOff>
    </xdr:from>
    <xdr:ext cx="405111" cy="259045"/>
    <xdr:sp macro="" textlink="">
      <xdr:nvSpPr>
        <xdr:cNvPr id="786" name="n_3mainValue【公民館】&#10;有形固定資産減価償却率"/>
        <xdr:cNvSpPr txBox="1"/>
      </xdr:nvSpPr>
      <xdr:spPr>
        <a:xfrm>
          <a:off x="13500744" y="1716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157242</xdr:rowOff>
    </xdr:from>
    <xdr:ext cx="405111" cy="259045"/>
    <xdr:sp macro="" textlink="">
      <xdr:nvSpPr>
        <xdr:cNvPr id="787" name="n_4mainValue【公民館】&#10;有形固定資産減価償却率"/>
        <xdr:cNvSpPr txBox="1"/>
      </xdr:nvSpPr>
      <xdr:spPr>
        <a:xfrm>
          <a:off x="12611744" y="1713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129539</xdr:rowOff>
    </xdr:to>
    <xdr:cxnSp macro="">
      <xdr:nvCxnSpPr>
        <xdr:cNvPr id="811" name="直線コネクタ 810"/>
        <xdr:cNvCxnSpPr/>
      </xdr:nvCxnSpPr>
      <xdr:spPr>
        <a:xfrm flipV="1">
          <a:off x="22160864" y="17213580"/>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12" name="【公民館】&#10;一人当たり面積最小値テキスト"/>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13" name="直線コネクタ 812"/>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814" name="【公民館】&#10;一人当たり面積最大値テキスト"/>
        <xdr:cNvSpPr txBox="1"/>
      </xdr:nvSpPr>
      <xdr:spPr>
        <a:xfrm>
          <a:off x="221996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815" name="直線コネクタ 814"/>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60977</xdr:rowOff>
    </xdr:from>
    <xdr:ext cx="469744" cy="259045"/>
    <xdr:sp macro="" textlink="">
      <xdr:nvSpPr>
        <xdr:cNvPr id="816" name="【公民館】&#10;一人当たり面積平均値テキスト"/>
        <xdr:cNvSpPr txBox="1"/>
      </xdr:nvSpPr>
      <xdr:spPr>
        <a:xfrm>
          <a:off x="22199600" y="1806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17" name="フローチャート: 判断 816"/>
        <xdr:cNvSpPr/>
      </xdr:nvSpPr>
      <xdr:spPr>
        <a:xfrm>
          <a:off x="22110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18" name="フローチャート: 判断 817"/>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19" name="フローチャート: 判断 818"/>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20" name="フローチャート: 判断 819"/>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21" name="フローチャート: 判断 820"/>
        <xdr:cNvSpPr/>
      </xdr:nvSpPr>
      <xdr:spPr>
        <a:xfrm>
          <a:off x="18605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40639</xdr:rowOff>
    </xdr:from>
    <xdr:to>
      <xdr:col>116</xdr:col>
      <xdr:colOff>114300</xdr:colOff>
      <xdr:row>102</xdr:row>
      <xdr:rowOff>142239</xdr:rowOff>
    </xdr:to>
    <xdr:sp macro="" textlink="">
      <xdr:nvSpPr>
        <xdr:cNvPr id="827" name="楕円 826"/>
        <xdr:cNvSpPr/>
      </xdr:nvSpPr>
      <xdr:spPr>
        <a:xfrm>
          <a:off x="221107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63516</xdr:rowOff>
    </xdr:from>
    <xdr:ext cx="469744" cy="259045"/>
    <xdr:sp macro="" textlink="">
      <xdr:nvSpPr>
        <xdr:cNvPr id="828" name="【公民館】&#10;一人当たり面積該当値テキスト"/>
        <xdr:cNvSpPr txBox="1"/>
      </xdr:nvSpPr>
      <xdr:spPr>
        <a:xfrm>
          <a:off x="22199600"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55880</xdr:rowOff>
    </xdr:from>
    <xdr:to>
      <xdr:col>112</xdr:col>
      <xdr:colOff>38100</xdr:colOff>
      <xdr:row>102</xdr:row>
      <xdr:rowOff>157480</xdr:rowOff>
    </xdr:to>
    <xdr:sp macro="" textlink="">
      <xdr:nvSpPr>
        <xdr:cNvPr id="829" name="楕円 828"/>
        <xdr:cNvSpPr/>
      </xdr:nvSpPr>
      <xdr:spPr>
        <a:xfrm>
          <a:off x="21272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91439</xdr:rowOff>
    </xdr:from>
    <xdr:to>
      <xdr:col>116</xdr:col>
      <xdr:colOff>63500</xdr:colOff>
      <xdr:row>102</xdr:row>
      <xdr:rowOff>106680</xdr:rowOff>
    </xdr:to>
    <xdr:cxnSp macro="">
      <xdr:nvCxnSpPr>
        <xdr:cNvPr id="830" name="直線コネクタ 829"/>
        <xdr:cNvCxnSpPr/>
      </xdr:nvCxnSpPr>
      <xdr:spPr>
        <a:xfrm flipV="1">
          <a:off x="21323300" y="175793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71120</xdr:rowOff>
    </xdr:from>
    <xdr:to>
      <xdr:col>107</xdr:col>
      <xdr:colOff>101600</xdr:colOff>
      <xdr:row>103</xdr:row>
      <xdr:rowOff>1270</xdr:rowOff>
    </xdr:to>
    <xdr:sp macro="" textlink="">
      <xdr:nvSpPr>
        <xdr:cNvPr id="831" name="楕円 830"/>
        <xdr:cNvSpPr/>
      </xdr:nvSpPr>
      <xdr:spPr>
        <a:xfrm>
          <a:off x="20383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106680</xdr:rowOff>
    </xdr:from>
    <xdr:to>
      <xdr:col>111</xdr:col>
      <xdr:colOff>177800</xdr:colOff>
      <xdr:row>102</xdr:row>
      <xdr:rowOff>121920</xdr:rowOff>
    </xdr:to>
    <xdr:cxnSp macro="">
      <xdr:nvCxnSpPr>
        <xdr:cNvPr id="832" name="直線コネクタ 831"/>
        <xdr:cNvCxnSpPr/>
      </xdr:nvCxnSpPr>
      <xdr:spPr>
        <a:xfrm flipV="1">
          <a:off x="20434300" y="17594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86361</xdr:rowOff>
    </xdr:from>
    <xdr:to>
      <xdr:col>102</xdr:col>
      <xdr:colOff>165100</xdr:colOff>
      <xdr:row>103</xdr:row>
      <xdr:rowOff>16511</xdr:rowOff>
    </xdr:to>
    <xdr:sp macro="" textlink="">
      <xdr:nvSpPr>
        <xdr:cNvPr id="833" name="楕円 832"/>
        <xdr:cNvSpPr/>
      </xdr:nvSpPr>
      <xdr:spPr>
        <a:xfrm>
          <a:off x="19494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121920</xdr:rowOff>
    </xdr:from>
    <xdr:to>
      <xdr:col>107</xdr:col>
      <xdr:colOff>50800</xdr:colOff>
      <xdr:row>102</xdr:row>
      <xdr:rowOff>137161</xdr:rowOff>
    </xdr:to>
    <xdr:cxnSp macro="">
      <xdr:nvCxnSpPr>
        <xdr:cNvPr id="834" name="直線コネクタ 833"/>
        <xdr:cNvCxnSpPr/>
      </xdr:nvCxnSpPr>
      <xdr:spPr>
        <a:xfrm flipV="1">
          <a:off x="19545300" y="176098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93980</xdr:rowOff>
    </xdr:from>
    <xdr:to>
      <xdr:col>98</xdr:col>
      <xdr:colOff>38100</xdr:colOff>
      <xdr:row>103</xdr:row>
      <xdr:rowOff>24130</xdr:rowOff>
    </xdr:to>
    <xdr:sp macro="" textlink="">
      <xdr:nvSpPr>
        <xdr:cNvPr id="835" name="楕円 834"/>
        <xdr:cNvSpPr/>
      </xdr:nvSpPr>
      <xdr:spPr>
        <a:xfrm>
          <a:off x="18605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137161</xdr:rowOff>
    </xdr:from>
    <xdr:to>
      <xdr:col>102</xdr:col>
      <xdr:colOff>114300</xdr:colOff>
      <xdr:row>102</xdr:row>
      <xdr:rowOff>144780</xdr:rowOff>
    </xdr:to>
    <xdr:cxnSp macro="">
      <xdr:nvCxnSpPr>
        <xdr:cNvPr id="836" name="直線コネクタ 835"/>
        <xdr:cNvCxnSpPr/>
      </xdr:nvCxnSpPr>
      <xdr:spPr>
        <a:xfrm flipV="1">
          <a:off x="18656300" y="17625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837" name="n_1aveValue【公民館】&#10;一人当たり面積"/>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838" name="n_2aveValue【公民館】&#10;一人当たり面積"/>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39" name="n_3aveValue【公民館】&#10;一人当たり面積"/>
        <xdr:cNvSpPr txBox="1"/>
      </xdr:nvSpPr>
      <xdr:spPr>
        <a:xfrm>
          <a:off x="19310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160038</xdr:rowOff>
    </xdr:from>
    <xdr:ext cx="469744" cy="259045"/>
    <xdr:sp macro="" textlink="">
      <xdr:nvSpPr>
        <xdr:cNvPr id="840" name="n_4aveValue【公民館】&#10;一人当たり面積"/>
        <xdr:cNvSpPr txBox="1"/>
      </xdr:nvSpPr>
      <xdr:spPr>
        <a:xfrm>
          <a:off x="18421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2557</xdr:rowOff>
    </xdr:from>
    <xdr:ext cx="469744" cy="259045"/>
    <xdr:sp macro="" textlink="">
      <xdr:nvSpPr>
        <xdr:cNvPr id="841" name="n_1mainValue【公民館】&#10;一人当たり面積"/>
        <xdr:cNvSpPr txBox="1"/>
      </xdr:nvSpPr>
      <xdr:spPr>
        <a:xfrm>
          <a:off x="21075727"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17797</xdr:rowOff>
    </xdr:from>
    <xdr:ext cx="469744" cy="259045"/>
    <xdr:sp macro="" textlink="">
      <xdr:nvSpPr>
        <xdr:cNvPr id="842" name="n_2mainValue【公民館】&#10;一人当たり面積"/>
        <xdr:cNvSpPr txBox="1"/>
      </xdr:nvSpPr>
      <xdr:spPr>
        <a:xfrm>
          <a:off x="20199427"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33038</xdr:rowOff>
    </xdr:from>
    <xdr:ext cx="469744" cy="259045"/>
    <xdr:sp macro="" textlink="">
      <xdr:nvSpPr>
        <xdr:cNvPr id="843" name="n_3mainValue【公民館】&#10;一人当たり面積"/>
        <xdr:cNvSpPr txBox="1"/>
      </xdr:nvSpPr>
      <xdr:spPr>
        <a:xfrm>
          <a:off x="19310427" y="1734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40657</xdr:rowOff>
    </xdr:from>
    <xdr:ext cx="469744" cy="259045"/>
    <xdr:sp macro="" textlink="">
      <xdr:nvSpPr>
        <xdr:cNvPr id="844" name="n_4mainValue【公民館】&#10;一人当たり面積"/>
        <xdr:cNvSpPr txBox="1"/>
      </xdr:nvSpPr>
      <xdr:spPr>
        <a:xfrm>
          <a:off x="18421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道路、橋梁及び学校施設については、計画的な更新を進めていることから類似団体内平均と比較しても下回っている状況で</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ある。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学校施設については、筒井小学校校舎の建物完成等があるものの、西中学校旧校舎の解体や有形固定資産全体における減価償却による資産減耗があることから</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依然として有形固定資産減価償却率が類似団体内平均値を上回っている。いずれの施設においても老朽化が進んでいることから、今後、人口減少等の状況を踏まえながら、施設のあり方や複合化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、統廃合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を検討するなど計画的な更新を進める必要があるものと考える。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267,520
266,238
824.61
143,081,111
136,641,299
6,025,266
68,981,617
119,805,696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125730</xdr:rowOff>
    </xdr:from>
    <xdr:to>
      <xdr:col>24</xdr:col>
      <xdr:colOff>62865</xdr:colOff>
      <xdr:row>64</xdr:row>
      <xdr:rowOff>76200</xdr:rowOff>
    </xdr:to>
    <xdr:cxnSp macro="">
      <xdr:nvCxnSpPr>
        <xdr:cNvPr id="73" name="直線コネクタ 72"/>
        <xdr:cNvCxnSpPr/>
      </xdr:nvCxnSpPr>
      <xdr:spPr>
        <a:xfrm flipV="1">
          <a:off x="4634865" y="972693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72407</xdr:rowOff>
    </xdr:from>
    <xdr:ext cx="405111" cy="259045"/>
    <xdr:sp macro="" textlink="">
      <xdr:nvSpPr>
        <xdr:cNvPr id="76" name="【体育館・プール】&#10;有形固定資産減価償却率最大値テキスト"/>
        <xdr:cNvSpPr txBox="1"/>
      </xdr:nvSpPr>
      <xdr:spPr>
        <a:xfrm>
          <a:off x="4673600" y="950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125730</xdr:rowOff>
    </xdr:from>
    <xdr:to>
      <xdr:col>24</xdr:col>
      <xdr:colOff>152400</xdr:colOff>
      <xdr:row>56</xdr:row>
      <xdr:rowOff>125730</xdr:rowOff>
    </xdr:to>
    <xdr:cxnSp macro="">
      <xdr:nvCxnSpPr>
        <xdr:cNvPr id="77" name="直線コネクタ 76"/>
        <xdr:cNvCxnSpPr/>
      </xdr:nvCxnSpPr>
      <xdr:spPr>
        <a:xfrm>
          <a:off x="4546600" y="972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36212</xdr:rowOff>
    </xdr:from>
    <xdr:ext cx="405111" cy="259045"/>
    <xdr:sp macro="" textlink="">
      <xdr:nvSpPr>
        <xdr:cNvPr id="78" name="【体育館・プール】&#10;有形固定資産減価償却率平均値テキスト"/>
        <xdr:cNvSpPr txBox="1"/>
      </xdr:nvSpPr>
      <xdr:spPr>
        <a:xfrm>
          <a:off x="467360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79" name="フローチャート: 判断 78"/>
        <xdr:cNvSpPr/>
      </xdr:nvSpPr>
      <xdr:spPr>
        <a:xfrm>
          <a:off x="45847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29210</xdr:rowOff>
    </xdr:from>
    <xdr:to>
      <xdr:col>20</xdr:col>
      <xdr:colOff>38100</xdr:colOff>
      <xdr:row>59</xdr:row>
      <xdr:rowOff>130810</xdr:rowOff>
    </xdr:to>
    <xdr:sp macro="" textlink="">
      <xdr:nvSpPr>
        <xdr:cNvPr id="80" name="フローチャート: 判断 79"/>
        <xdr:cNvSpPr/>
      </xdr:nvSpPr>
      <xdr:spPr>
        <a:xfrm>
          <a:off x="3746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10160</xdr:rowOff>
    </xdr:from>
    <xdr:to>
      <xdr:col>15</xdr:col>
      <xdr:colOff>101600</xdr:colOff>
      <xdr:row>59</xdr:row>
      <xdr:rowOff>111760</xdr:rowOff>
    </xdr:to>
    <xdr:sp macro="" textlink="">
      <xdr:nvSpPr>
        <xdr:cNvPr id="81" name="フローチャート: 判断 80"/>
        <xdr:cNvSpPr/>
      </xdr:nvSpPr>
      <xdr:spPr>
        <a:xfrm>
          <a:off x="2857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156845</xdr:rowOff>
    </xdr:from>
    <xdr:to>
      <xdr:col>10</xdr:col>
      <xdr:colOff>165100</xdr:colOff>
      <xdr:row>59</xdr:row>
      <xdr:rowOff>86995</xdr:rowOff>
    </xdr:to>
    <xdr:sp macro="" textlink="">
      <xdr:nvSpPr>
        <xdr:cNvPr id="82" name="フローチャート: 判断 81"/>
        <xdr:cNvSpPr/>
      </xdr:nvSpPr>
      <xdr:spPr>
        <a:xfrm>
          <a:off x="1968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145415</xdr:rowOff>
    </xdr:from>
    <xdr:to>
      <xdr:col>6</xdr:col>
      <xdr:colOff>38100</xdr:colOff>
      <xdr:row>59</xdr:row>
      <xdr:rowOff>75565</xdr:rowOff>
    </xdr:to>
    <xdr:sp macro="" textlink="">
      <xdr:nvSpPr>
        <xdr:cNvPr id="83" name="フローチャート: 判断 82"/>
        <xdr:cNvSpPr/>
      </xdr:nvSpPr>
      <xdr:spPr>
        <a:xfrm>
          <a:off x="1079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53975</xdr:rowOff>
    </xdr:from>
    <xdr:to>
      <xdr:col>24</xdr:col>
      <xdr:colOff>114300</xdr:colOff>
      <xdr:row>57</xdr:row>
      <xdr:rowOff>155575</xdr:rowOff>
    </xdr:to>
    <xdr:sp macro="" textlink="">
      <xdr:nvSpPr>
        <xdr:cNvPr id="89" name="楕円 88"/>
        <xdr:cNvSpPr/>
      </xdr:nvSpPr>
      <xdr:spPr>
        <a:xfrm>
          <a:off x="45847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76852</xdr:rowOff>
    </xdr:from>
    <xdr:ext cx="405111" cy="259045"/>
    <xdr:sp macro="" textlink="">
      <xdr:nvSpPr>
        <xdr:cNvPr id="90" name="【体育館・プール】&#10;有形固定資産減価償却率該当値テキスト"/>
        <xdr:cNvSpPr txBox="1"/>
      </xdr:nvSpPr>
      <xdr:spPr>
        <a:xfrm>
          <a:off x="4673600"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103505</xdr:rowOff>
    </xdr:from>
    <xdr:to>
      <xdr:col>20</xdr:col>
      <xdr:colOff>38100</xdr:colOff>
      <xdr:row>61</xdr:row>
      <xdr:rowOff>33655</xdr:rowOff>
    </xdr:to>
    <xdr:sp macro="" textlink="">
      <xdr:nvSpPr>
        <xdr:cNvPr id="91" name="楕円 90"/>
        <xdr:cNvSpPr/>
      </xdr:nvSpPr>
      <xdr:spPr>
        <a:xfrm>
          <a:off x="3746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104775</xdr:rowOff>
    </xdr:from>
    <xdr:to>
      <xdr:col>24</xdr:col>
      <xdr:colOff>63500</xdr:colOff>
      <xdr:row>60</xdr:row>
      <xdr:rowOff>154305</xdr:rowOff>
    </xdr:to>
    <xdr:cxnSp macro="">
      <xdr:nvCxnSpPr>
        <xdr:cNvPr id="92" name="直線コネクタ 91"/>
        <xdr:cNvCxnSpPr/>
      </xdr:nvCxnSpPr>
      <xdr:spPr>
        <a:xfrm flipV="1">
          <a:off x="3797300" y="9877425"/>
          <a:ext cx="8382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73025</xdr:rowOff>
    </xdr:from>
    <xdr:to>
      <xdr:col>15</xdr:col>
      <xdr:colOff>101600</xdr:colOff>
      <xdr:row>61</xdr:row>
      <xdr:rowOff>3175</xdr:rowOff>
    </xdr:to>
    <xdr:sp macro="" textlink="">
      <xdr:nvSpPr>
        <xdr:cNvPr id="93" name="楕円 92"/>
        <xdr:cNvSpPr/>
      </xdr:nvSpPr>
      <xdr:spPr>
        <a:xfrm>
          <a:off x="2857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123825</xdr:rowOff>
    </xdr:from>
    <xdr:to>
      <xdr:col>19</xdr:col>
      <xdr:colOff>177800</xdr:colOff>
      <xdr:row>60</xdr:row>
      <xdr:rowOff>154305</xdr:rowOff>
    </xdr:to>
    <xdr:cxnSp macro="">
      <xdr:nvCxnSpPr>
        <xdr:cNvPr id="94" name="直線コネクタ 93"/>
        <xdr:cNvCxnSpPr/>
      </xdr:nvCxnSpPr>
      <xdr:spPr>
        <a:xfrm>
          <a:off x="2908300" y="1041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153035</xdr:rowOff>
    </xdr:from>
    <xdr:to>
      <xdr:col>10</xdr:col>
      <xdr:colOff>165100</xdr:colOff>
      <xdr:row>60</xdr:row>
      <xdr:rowOff>83185</xdr:rowOff>
    </xdr:to>
    <xdr:sp macro="" textlink="">
      <xdr:nvSpPr>
        <xdr:cNvPr id="95" name="楕円 94"/>
        <xdr:cNvSpPr/>
      </xdr:nvSpPr>
      <xdr:spPr>
        <a:xfrm>
          <a:off x="1968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32385</xdr:rowOff>
    </xdr:from>
    <xdr:to>
      <xdr:col>15</xdr:col>
      <xdr:colOff>50800</xdr:colOff>
      <xdr:row>60</xdr:row>
      <xdr:rowOff>123825</xdr:rowOff>
    </xdr:to>
    <xdr:cxnSp macro="">
      <xdr:nvCxnSpPr>
        <xdr:cNvPr id="96" name="直線コネクタ 95"/>
        <xdr:cNvCxnSpPr/>
      </xdr:nvCxnSpPr>
      <xdr:spPr>
        <a:xfrm>
          <a:off x="2019300" y="1031938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158750</xdr:rowOff>
    </xdr:from>
    <xdr:to>
      <xdr:col>6</xdr:col>
      <xdr:colOff>38100</xdr:colOff>
      <xdr:row>60</xdr:row>
      <xdr:rowOff>88900</xdr:rowOff>
    </xdr:to>
    <xdr:sp macro="" textlink="">
      <xdr:nvSpPr>
        <xdr:cNvPr id="97" name="楕円 96"/>
        <xdr:cNvSpPr/>
      </xdr:nvSpPr>
      <xdr:spPr>
        <a:xfrm>
          <a:off x="1079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32385</xdr:rowOff>
    </xdr:from>
    <xdr:to>
      <xdr:col>10</xdr:col>
      <xdr:colOff>114300</xdr:colOff>
      <xdr:row>60</xdr:row>
      <xdr:rowOff>38100</xdr:rowOff>
    </xdr:to>
    <xdr:cxnSp macro="">
      <xdr:nvCxnSpPr>
        <xdr:cNvPr id="98" name="直線コネクタ 97"/>
        <xdr:cNvCxnSpPr/>
      </xdr:nvCxnSpPr>
      <xdr:spPr>
        <a:xfrm flipV="1">
          <a:off x="1130300" y="103193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147337</xdr:rowOff>
    </xdr:from>
    <xdr:ext cx="405111" cy="259045"/>
    <xdr:sp macro="" textlink="">
      <xdr:nvSpPr>
        <xdr:cNvPr id="99" name="n_1aveValue【体育館・プール】&#10;有形固定資産減価償却率"/>
        <xdr:cNvSpPr txBox="1"/>
      </xdr:nvSpPr>
      <xdr:spPr>
        <a:xfrm>
          <a:off x="358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128287</xdr:rowOff>
    </xdr:from>
    <xdr:ext cx="405111" cy="259045"/>
    <xdr:sp macro="" textlink="">
      <xdr:nvSpPr>
        <xdr:cNvPr id="100" name="n_2aveValue【体育館・プール】&#10;有形固定資産減価償却率"/>
        <xdr:cNvSpPr txBox="1"/>
      </xdr:nvSpPr>
      <xdr:spPr>
        <a:xfrm>
          <a:off x="2705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103522</xdr:rowOff>
    </xdr:from>
    <xdr:ext cx="405111" cy="259045"/>
    <xdr:sp macro="" textlink="">
      <xdr:nvSpPr>
        <xdr:cNvPr id="101" name="n_3aveValue【体育館・プール】&#10;有形固定資産減価償却率"/>
        <xdr:cNvSpPr txBox="1"/>
      </xdr:nvSpPr>
      <xdr:spPr>
        <a:xfrm>
          <a:off x="1816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102" name="n_4aveValue【体育館・プール】&#10;有形固定資産減価償却率"/>
        <xdr:cNvSpPr txBox="1"/>
      </xdr:nvSpPr>
      <xdr:spPr>
        <a:xfrm>
          <a:off x="927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24782</xdr:rowOff>
    </xdr:from>
    <xdr:ext cx="405111" cy="259045"/>
    <xdr:sp macro="" textlink="">
      <xdr:nvSpPr>
        <xdr:cNvPr id="103" name="n_1mainValue【体育館・プール】&#10;有形固定資産減価償却率"/>
        <xdr:cNvSpPr txBox="1"/>
      </xdr:nvSpPr>
      <xdr:spPr>
        <a:xfrm>
          <a:off x="35820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4" name="n_2mainValue【体育館・プール】&#10;有形固定資産減価償却率"/>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74312</xdr:rowOff>
    </xdr:from>
    <xdr:ext cx="405111" cy="259045"/>
    <xdr:sp macro="" textlink="">
      <xdr:nvSpPr>
        <xdr:cNvPr id="105" name="n_3mainValue【体育館・プール】&#10;有形固定資産減価償却率"/>
        <xdr:cNvSpPr txBox="1"/>
      </xdr:nvSpPr>
      <xdr:spPr>
        <a:xfrm>
          <a:off x="1816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106" name="n_4mainValue【体育館・プール】&#10;有形固定資産減価償却率"/>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157734</xdr:rowOff>
    </xdr:to>
    <xdr:cxnSp macro="">
      <xdr:nvCxnSpPr>
        <xdr:cNvPr id="128" name="直線コネクタ 127"/>
        <xdr:cNvCxnSpPr/>
      </xdr:nvCxnSpPr>
      <xdr:spPr>
        <a:xfrm flipV="1">
          <a:off x="10476865" y="9601200"/>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129" name="【体育館・プール】&#10;一人当たり面積最小値テキスト"/>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130" name="直線コネクタ 129"/>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131" name="【体育館・プール】&#10;一人当たり面積最大値テキスト"/>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132" name="直線コネクタ 131"/>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3065</xdr:rowOff>
    </xdr:from>
    <xdr:ext cx="469744" cy="259045"/>
    <xdr:sp macro="" textlink="">
      <xdr:nvSpPr>
        <xdr:cNvPr id="133" name="【体育館・プール】&#10;一人当たり面積平均値テキスト"/>
        <xdr:cNvSpPr txBox="1"/>
      </xdr:nvSpPr>
      <xdr:spPr>
        <a:xfrm>
          <a:off x="10515600" y="1063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24638</xdr:rowOff>
    </xdr:from>
    <xdr:to>
      <xdr:col>55</xdr:col>
      <xdr:colOff>50800</xdr:colOff>
      <xdr:row>62</xdr:row>
      <xdr:rowOff>126238</xdr:rowOff>
    </xdr:to>
    <xdr:sp macro="" textlink="">
      <xdr:nvSpPr>
        <xdr:cNvPr id="134" name="フローチャート: 判断 133"/>
        <xdr:cNvSpPr/>
      </xdr:nvSpPr>
      <xdr:spPr>
        <a:xfrm>
          <a:off x="104267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26924</xdr:rowOff>
    </xdr:from>
    <xdr:to>
      <xdr:col>50</xdr:col>
      <xdr:colOff>165100</xdr:colOff>
      <xdr:row>62</xdr:row>
      <xdr:rowOff>128524</xdr:rowOff>
    </xdr:to>
    <xdr:sp macro="" textlink="">
      <xdr:nvSpPr>
        <xdr:cNvPr id="135" name="フローチャート: 判断 134"/>
        <xdr:cNvSpPr/>
      </xdr:nvSpPr>
      <xdr:spPr>
        <a:xfrm>
          <a:off x="9588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29210</xdr:rowOff>
    </xdr:from>
    <xdr:to>
      <xdr:col>46</xdr:col>
      <xdr:colOff>38100</xdr:colOff>
      <xdr:row>62</xdr:row>
      <xdr:rowOff>130810</xdr:rowOff>
    </xdr:to>
    <xdr:sp macro="" textlink="">
      <xdr:nvSpPr>
        <xdr:cNvPr id="136" name="フローチャート: 判断 135"/>
        <xdr:cNvSpPr/>
      </xdr:nvSpPr>
      <xdr:spPr>
        <a:xfrm>
          <a:off x="8699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33782</xdr:rowOff>
    </xdr:from>
    <xdr:to>
      <xdr:col>41</xdr:col>
      <xdr:colOff>101600</xdr:colOff>
      <xdr:row>62</xdr:row>
      <xdr:rowOff>135382</xdr:rowOff>
    </xdr:to>
    <xdr:sp macro="" textlink="">
      <xdr:nvSpPr>
        <xdr:cNvPr id="137" name="フローチャート: 判断 136"/>
        <xdr:cNvSpPr/>
      </xdr:nvSpPr>
      <xdr:spPr>
        <a:xfrm>
          <a:off x="7810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138" name="フローチャート: 判断 137"/>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120650</xdr:rowOff>
    </xdr:from>
    <xdr:to>
      <xdr:col>55</xdr:col>
      <xdr:colOff>50800</xdr:colOff>
      <xdr:row>56</xdr:row>
      <xdr:rowOff>50800</xdr:rowOff>
    </xdr:to>
    <xdr:sp macro="" textlink="">
      <xdr:nvSpPr>
        <xdr:cNvPr id="144" name="楕円 143"/>
        <xdr:cNvSpPr/>
      </xdr:nvSpPr>
      <xdr:spPr>
        <a:xfrm>
          <a:off x="10426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73677</xdr:rowOff>
    </xdr:from>
    <xdr:ext cx="469744" cy="259045"/>
    <xdr:sp macro="" textlink="">
      <xdr:nvSpPr>
        <xdr:cNvPr id="145" name="【体育館・プール】&#10;一人当たり面積該当値テキスト"/>
        <xdr:cNvSpPr txBox="1"/>
      </xdr:nvSpPr>
      <xdr:spPr>
        <a:xfrm>
          <a:off x="105156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70358</xdr:rowOff>
    </xdr:from>
    <xdr:to>
      <xdr:col>50</xdr:col>
      <xdr:colOff>165100</xdr:colOff>
      <xdr:row>57</xdr:row>
      <xdr:rowOff>508</xdr:rowOff>
    </xdr:to>
    <xdr:sp macro="" textlink="">
      <xdr:nvSpPr>
        <xdr:cNvPr id="146" name="楕円 145"/>
        <xdr:cNvSpPr/>
      </xdr:nvSpPr>
      <xdr:spPr>
        <a:xfrm>
          <a:off x="9588500" y="96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0</xdr:rowOff>
    </xdr:from>
    <xdr:to>
      <xdr:col>55</xdr:col>
      <xdr:colOff>0</xdr:colOff>
      <xdr:row>56</xdr:row>
      <xdr:rowOff>121158</xdr:rowOff>
    </xdr:to>
    <xdr:cxnSp macro="">
      <xdr:nvCxnSpPr>
        <xdr:cNvPr id="147" name="直線コネクタ 146"/>
        <xdr:cNvCxnSpPr/>
      </xdr:nvCxnSpPr>
      <xdr:spPr>
        <a:xfrm flipV="1">
          <a:off x="9639300" y="9601200"/>
          <a:ext cx="8382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79502</xdr:rowOff>
    </xdr:from>
    <xdr:to>
      <xdr:col>46</xdr:col>
      <xdr:colOff>38100</xdr:colOff>
      <xdr:row>57</xdr:row>
      <xdr:rowOff>9652</xdr:rowOff>
    </xdr:to>
    <xdr:sp macro="" textlink="">
      <xdr:nvSpPr>
        <xdr:cNvPr id="148" name="楕円 147"/>
        <xdr:cNvSpPr/>
      </xdr:nvSpPr>
      <xdr:spPr>
        <a:xfrm>
          <a:off x="8699500" y="968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121158</xdr:rowOff>
    </xdr:from>
    <xdr:to>
      <xdr:col>50</xdr:col>
      <xdr:colOff>114300</xdr:colOff>
      <xdr:row>56</xdr:row>
      <xdr:rowOff>130302</xdr:rowOff>
    </xdr:to>
    <xdr:cxnSp macro="">
      <xdr:nvCxnSpPr>
        <xdr:cNvPr id="149" name="直線コネクタ 148"/>
        <xdr:cNvCxnSpPr/>
      </xdr:nvCxnSpPr>
      <xdr:spPr>
        <a:xfrm flipV="1">
          <a:off x="8750300" y="97223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95504</xdr:rowOff>
    </xdr:from>
    <xdr:to>
      <xdr:col>41</xdr:col>
      <xdr:colOff>101600</xdr:colOff>
      <xdr:row>57</xdr:row>
      <xdr:rowOff>25654</xdr:rowOff>
    </xdr:to>
    <xdr:sp macro="" textlink="">
      <xdr:nvSpPr>
        <xdr:cNvPr id="150" name="楕円 149"/>
        <xdr:cNvSpPr/>
      </xdr:nvSpPr>
      <xdr:spPr>
        <a:xfrm>
          <a:off x="78105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130302</xdr:rowOff>
    </xdr:from>
    <xdr:to>
      <xdr:col>45</xdr:col>
      <xdr:colOff>177800</xdr:colOff>
      <xdr:row>56</xdr:row>
      <xdr:rowOff>146304</xdr:rowOff>
    </xdr:to>
    <xdr:cxnSp macro="">
      <xdr:nvCxnSpPr>
        <xdr:cNvPr id="151" name="直線コネクタ 150"/>
        <xdr:cNvCxnSpPr/>
      </xdr:nvCxnSpPr>
      <xdr:spPr>
        <a:xfrm flipV="1">
          <a:off x="7861300" y="97315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104648</xdr:rowOff>
    </xdr:from>
    <xdr:to>
      <xdr:col>36</xdr:col>
      <xdr:colOff>165100</xdr:colOff>
      <xdr:row>57</xdr:row>
      <xdr:rowOff>34798</xdr:rowOff>
    </xdr:to>
    <xdr:sp macro="" textlink="">
      <xdr:nvSpPr>
        <xdr:cNvPr id="152" name="楕円 151"/>
        <xdr:cNvSpPr/>
      </xdr:nvSpPr>
      <xdr:spPr>
        <a:xfrm>
          <a:off x="6921500" y="97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146304</xdr:rowOff>
    </xdr:from>
    <xdr:to>
      <xdr:col>41</xdr:col>
      <xdr:colOff>50800</xdr:colOff>
      <xdr:row>56</xdr:row>
      <xdr:rowOff>155448</xdr:rowOff>
    </xdr:to>
    <xdr:cxnSp macro="">
      <xdr:nvCxnSpPr>
        <xdr:cNvPr id="153" name="直線コネクタ 152"/>
        <xdr:cNvCxnSpPr/>
      </xdr:nvCxnSpPr>
      <xdr:spPr>
        <a:xfrm flipV="1">
          <a:off x="6972300" y="9747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119651</xdr:rowOff>
    </xdr:from>
    <xdr:ext cx="469744" cy="259045"/>
    <xdr:sp macro="" textlink="">
      <xdr:nvSpPr>
        <xdr:cNvPr id="154" name="n_1aveValue【体育館・プール】&#10;一人当たり面積"/>
        <xdr:cNvSpPr txBox="1"/>
      </xdr:nvSpPr>
      <xdr:spPr>
        <a:xfrm>
          <a:off x="93917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155" name="n_2aveValue【体育館・プール】&#10;一人当たり面積"/>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126509</xdr:rowOff>
    </xdr:from>
    <xdr:ext cx="469744" cy="259045"/>
    <xdr:sp macro="" textlink="">
      <xdr:nvSpPr>
        <xdr:cNvPr id="156" name="n_3aveValue【体育館・プール】&#10;一人当たり面積"/>
        <xdr:cNvSpPr txBox="1"/>
      </xdr:nvSpPr>
      <xdr:spPr>
        <a:xfrm>
          <a:off x="7626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157" name="n_4aveValue【体育館・プール】&#10;一人当たり面積"/>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17035</xdr:rowOff>
    </xdr:from>
    <xdr:ext cx="469744" cy="259045"/>
    <xdr:sp macro="" textlink="">
      <xdr:nvSpPr>
        <xdr:cNvPr id="158" name="n_1mainValue【体育館・プール】&#10;一人当たり面積"/>
        <xdr:cNvSpPr txBox="1"/>
      </xdr:nvSpPr>
      <xdr:spPr>
        <a:xfrm>
          <a:off x="9391727" y="944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26179</xdr:rowOff>
    </xdr:from>
    <xdr:ext cx="469744" cy="259045"/>
    <xdr:sp macro="" textlink="">
      <xdr:nvSpPr>
        <xdr:cNvPr id="159" name="n_2mainValue【体育館・プール】&#10;一人当たり面積"/>
        <xdr:cNvSpPr txBox="1"/>
      </xdr:nvSpPr>
      <xdr:spPr>
        <a:xfrm>
          <a:off x="8515427" y="945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42181</xdr:rowOff>
    </xdr:from>
    <xdr:ext cx="469744" cy="259045"/>
    <xdr:sp macro="" textlink="">
      <xdr:nvSpPr>
        <xdr:cNvPr id="160" name="n_3mainValue【体育館・プール】&#10;一人当たり面積"/>
        <xdr:cNvSpPr txBox="1"/>
      </xdr:nvSpPr>
      <xdr:spPr>
        <a:xfrm>
          <a:off x="7626427" y="947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51325</xdr:rowOff>
    </xdr:from>
    <xdr:ext cx="469744" cy="259045"/>
    <xdr:sp macro="" textlink="">
      <xdr:nvSpPr>
        <xdr:cNvPr id="161" name="n_4mainValue【体育館・プール】&#10;一人当たり面積"/>
        <xdr:cNvSpPr txBox="1"/>
      </xdr:nvSpPr>
      <xdr:spPr>
        <a:xfrm>
          <a:off x="6737427" y="948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150113</xdr:rowOff>
    </xdr:from>
    <xdr:to>
      <xdr:col>24</xdr:col>
      <xdr:colOff>62865</xdr:colOff>
      <xdr:row>85</xdr:row>
      <xdr:rowOff>118111</xdr:rowOff>
    </xdr:to>
    <xdr:cxnSp macro="">
      <xdr:nvCxnSpPr>
        <xdr:cNvPr id="184" name="直線コネクタ 183"/>
        <xdr:cNvCxnSpPr/>
      </xdr:nvCxnSpPr>
      <xdr:spPr>
        <a:xfrm flipV="1">
          <a:off x="4634865" y="13351763"/>
          <a:ext cx="0" cy="1339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185" name="【福祉施設】&#10;有形固定資産減価償却率最小値テキスト"/>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186" name="直線コネクタ 185"/>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96790</xdr:rowOff>
    </xdr:from>
    <xdr:ext cx="405111" cy="259045"/>
    <xdr:sp macro="" textlink="">
      <xdr:nvSpPr>
        <xdr:cNvPr id="187" name="【福祉施設】&#10;有形固定資産減価償却率最大値テキスト"/>
        <xdr:cNvSpPr txBox="1"/>
      </xdr:nvSpPr>
      <xdr:spPr>
        <a:xfrm>
          <a:off x="4673600"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150113</xdr:rowOff>
    </xdr:from>
    <xdr:to>
      <xdr:col>24</xdr:col>
      <xdr:colOff>152400</xdr:colOff>
      <xdr:row>77</xdr:row>
      <xdr:rowOff>150113</xdr:rowOff>
    </xdr:to>
    <xdr:cxnSp macro="">
      <xdr:nvCxnSpPr>
        <xdr:cNvPr id="188" name="直線コネクタ 187"/>
        <xdr:cNvCxnSpPr/>
      </xdr:nvCxnSpPr>
      <xdr:spPr>
        <a:xfrm>
          <a:off x="4546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54881</xdr:rowOff>
    </xdr:from>
    <xdr:ext cx="405111" cy="259045"/>
    <xdr:sp macro="" textlink="">
      <xdr:nvSpPr>
        <xdr:cNvPr id="189" name="【福祉施設】&#10;有形固定資産減価償却率平均値テキスト"/>
        <xdr:cNvSpPr txBox="1"/>
      </xdr:nvSpPr>
      <xdr:spPr>
        <a:xfrm>
          <a:off x="4673600" y="13770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76454</xdr:rowOff>
    </xdr:from>
    <xdr:to>
      <xdr:col>24</xdr:col>
      <xdr:colOff>114300</xdr:colOff>
      <xdr:row>81</xdr:row>
      <xdr:rowOff>6604</xdr:rowOff>
    </xdr:to>
    <xdr:sp macro="" textlink="">
      <xdr:nvSpPr>
        <xdr:cNvPr id="190" name="フローチャート: 判断 189"/>
        <xdr:cNvSpPr/>
      </xdr:nvSpPr>
      <xdr:spPr>
        <a:xfrm>
          <a:off x="45847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39878</xdr:rowOff>
    </xdr:from>
    <xdr:to>
      <xdr:col>20</xdr:col>
      <xdr:colOff>38100</xdr:colOff>
      <xdr:row>80</xdr:row>
      <xdr:rowOff>141478</xdr:rowOff>
    </xdr:to>
    <xdr:sp macro="" textlink="">
      <xdr:nvSpPr>
        <xdr:cNvPr id="191" name="フローチャート: 判断 190"/>
        <xdr:cNvSpPr/>
      </xdr:nvSpPr>
      <xdr:spPr>
        <a:xfrm>
          <a:off x="3746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12446</xdr:rowOff>
    </xdr:from>
    <xdr:to>
      <xdr:col>15</xdr:col>
      <xdr:colOff>101600</xdr:colOff>
      <xdr:row>80</xdr:row>
      <xdr:rowOff>114046</xdr:rowOff>
    </xdr:to>
    <xdr:sp macro="" textlink="">
      <xdr:nvSpPr>
        <xdr:cNvPr id="192" name="フローチャート: 判断 191"/>
        <xdr:cNvSpPr/>
      </xdr:nvSpPr>
      <xdr:spPr>
        <a:xfrm>
          <a:off x="2857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147320</xdr:rowOff>
    </xdr:from>
    <xdr:to>
      <xdr:col>10</xdr:col>
      <xdr:colOff>165100</xdr:colOff>
      <xdr:row>80</xdr:row>
      <xdr:rowOff>77470</xdr:rowOff>
    </xdr:to>
    <xdr:sp macro="" textlink="">
      <xdr:nvSpPr>
        <xdr:cNvPr id="193" name="フローチャート: 判断 192"/>
        <xdr:cNvSpPr/>
      </xdr:nvSpPr>
      <xdr:spPr>
        <a:xfrm>
          <a:off x="1968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110744</xdr:rowOff>
    </xdr:from>
    <xdr:to>
      <xdr:col>6</xdr:col>
      <xdr:colOff>38100</xdr:colOff>
      <xdr:row>80</xdr:row>
      <xdr:rowOff>40894</xdr:rowOff>
    </xdr:to>
    <xdr:sp macro="" textlink="">
      <xdr:nvSpPr>
        <xdr:cNvPr id="194" name="フローチャート: 判断 193"/>
        <xdr:cNvSpPr/>
      </xdr:nvSpPr>
      <xdr:spPr>
        <a:xfrm>
          <a:off x="1079500" y="1365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85598</xdr:rowOff>
    </xdr:from>
    <xdr:to>
      <xdr:col>24</xdr:col>
      <xdr:colOff>114300</xdr:colOff>
      <xdr:row>80</xdr:row>
      <xdr:rowOff>15748</xdr:rowOff>
    </xdr:to>
    <xdr:sp macro="" textlink="">
      <xdr:nvSpPr>
        <xdr:cNvPr id="200" name="楕円 199"/>
        <xdr:cNvSpPr/>
      </xdr:nvSpPr>
      <xdr:spPr>
        <a:xfrm>
          <a:off x="45847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108475</xdr:rowOff>
    </xdr:from>
    <xdr:ext cx="405111" cy="259045"/>
    <xdr:sp macro="" textlink="">
      <xdr:nvSpPr>
        <xdr:cNvPr id="201" name="【福祉施設】&#10;有形固定資産減価償却率該当値テキスト"/>
        <xdr:cNvSpPr txBox="1"/>
      </xdr:nvSpPr>
      <xdr:spPr>
        <a:xfrm>
          <a:off x="4673600" y="1348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39878</xdr:rowOff>
    </xdr:from>
    <xdr:to>
      <xdr:col>20</xdr:col>
      <xdr:colOff>38100</xdr:colOff>
      <xdr:row>79</xdr:row>
      <xdr:rowOff>141478</xdr:rowOff>
    </xdr:to>
    <xdr:sp macro="" textlink="">
      <xdr:nvSpPr>
        <xdr:cNvPr id="202" name="楕円 201"/>
        <xdr:cNvSpPr/>
      </xdr:nvSpPr>
      <xdr:spPr>
        <a:xfrm>
          <a:off x="3746500" y="135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90678</xdr:rowOff>
    </xdr:from>
    <xdr:to>
      <xdr:col>24</xdr:col>
      <xdr:colOff>63500</xdr:colOff>
      <xdr:row>79</xdr:row>
      <xdr:rowOff>136398</xdr:rowOff>
    </xdr:to>
    <xdr:cxnSp macro="">
      <xdr:nvCxnSpPr>
        <xdr:cNvPr id="203" name="直線コネクタ 202"/>
        <xdr:cNvCxnSpPr/>
      </xdr:nvCxnSpPr>
      <xdr:spPr>
        <a:xfrm>
          <a:off x="3797300" y="136352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10161</xdr:rowOff>
    </xdr:from>
    <xdr:to>
      <xdr:col>15</xdr:col>
      <xdr:colOff>101600</xdr:colOff>
      <xdr:row>79</xdr:row>
      <xdr:rowOff>111761</xdr:rowOff>
    </xdr:to>
    <xdr:sp macro="" textlink="">
      <xdr:nvSpPr>
        <xdr:cNvPr id="204" name="楕円 203"/>
        <xdr:cNvSpPr/>
      </xdr:nvSpPr>
      <xdr:spPr>
        <a:xfrm>
          <a:off x="2857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60961</xdr:rowOff>
    </xdr:from>
    <xdr:to>
      <xdr:col>19</xdr:col>
      <xdr:colOff>177800</xdr:colOff>
      <xdr:row>79</xdr:row>
      <xdr:rowOff>90678</xdr:rowOff>
    </xdr:to>
    <xdr:cxnSp macro="">
      <xdr:nvCxnSpPr>
        <xdr:cNvPr id="205" name="直線コネクタ 204"/>
        <xdr:cNvCxnSpPr/>
      </xdr:nvCxnSpPr>
      <xdr:spPr>
        <a:xfrm>
          <a:off x="2908300" y="136055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14732</xdr:rowOff>
    </xdr:from>
    <xdr:to>
      <xdr:col>10</xdr:col>
      <xdr:colOff>165100</xdr:colOff>
      <xdr:row>79</xdr:row>
      <xdr:rowOff>116332</xdr:rowOff>
    </xdr:to>
    <xdr:sp macro="" textlink="">
      <xdr:nvSpPr>
        <xdr:cNvPr id="206" name="楕円 205"/>
        <xdr:cNvSpPr/>
      </xdr:nvSpPr>
      <xdr:spPr>
        <a:xfrm>
          <a:off x="1968500" y="1355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60961</xdr:rowOff>
    </xdr:from>
    <xdr:to>
      <xdr:col>15</xdr:col>
      <xdr:colOff>50800</xdr:colOff>
      <xdr:row>79</xdr:row>
      <xdr:rowOff>65532</xdr:rowOff>
    </xdr:to>
    <xdr:cxnSp macro="">
      <xdr:nvCxnSpPr>
        <xdr:cNvPr id="207" name="直線コネクタ 206"/>
        <xdr:cNvCxnSpPr/>
      </xdr:nvCxnSpPr>
      <xdr:spPr>
        <a:xfrm flipV="1">
          <a:off x="2019300" y="1360551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170180</xdr:rowOff>
    </xdr:from>
    <xdr:to>
      <xdr:col>6</xdr:col>
      <xdr:colOff>38100</xdr:colOff>
      <xdr:row>79</xdr:row>
      <xdr:rowOff>100330</xdr:rowOff>
    </xdr:to>
    <xdr:sp macro="" textlink="">
      <xdr:nvSpPr>
        <xdr:cNvPr id="208" name="楕円 207"/>
        <xdr:cNvSpPr/>
      </xdr:nvSpPr>
      <xdr:spPr>
        <a:xfrm>
          <a:off x="1079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49530</xdr:rowOff>
    </xdr:from>
    <xdr:to>
      <xdr:col>10</xdr:col>
      <xdr:colOff>114300</xdr:colOff>
      <xdr:row>79</xdr:row>
      <xdr:rowOff>65532</xdr:rowOff>
    </xdr:to>
    <xdr:cxnSp macro="">
      <xdr:nvCxnSpPr>
        <xdr:cNvPr id="209" name="直線コネクタ 208"/>
        <xdr:cNvCxnSpPr/>
      </xdr:nvCxnSpPr>
      <xdr:spPr>
        <a:xfrm>
          <a:off x="1130300" y="1359408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132605</xdr:rowOff>
    </xdr:from>
    <xdr:ext cx="405111" cy="259045"/>
    <xdr:sp macro="" textlink="">
      <xdr:nvSpPr>
        <xdr:cNvPr id="210" name="n_1aveValue【福祉施設】&#10;有形固定資産減価償却率"/>
        <xdr:cNvSpPr txBox="1"/>
      </xdr:nvSpPr>
      <xdr:spPr>
        <a:xfrm>
          <a:off x="35820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105173</xdr:rowOff>
    </xdr:from>
    <xdr:ext cx="405111" cy="259045"/>
    <xdr:sp macro="" textlink="">
      <xdr:nvSpPr>
        <xdr:cNvPr id="211" name="n_2aveValue【福祉施設】&#10;有形固定資産減価償却率"/>
        <xdr:cNvSpPr txBox="1"/>
      </xdr:nvSpPr>
      <xdr:spPr>
        <a:xfrm>
          <a:off x="2705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68597</xdr:rowOff>
    </xdr:from>
    <xdr:ext cx="405111" cy="259045"/>
    <xdr:sp macro="" textlink="">
      <xdr:nvSpPr>
        <xdr:cNvPr id="212" name="n_3aveValue【福祉施設】&#10;有形固定資産減価償却率"/>
        <xdr:cNvSpPr txBox="1"/>
      </xdr:nvSpPr>
      <xdr:spPr>
        <a:xfrm>
          <a:off x="1816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32021</xdr:rowOff>
    </xdr:from>
    <xdr:ext cx="405111" cy="259045"/>
    <xdr:sp macro="" textlink="">
      <xdr:nvSpPr>
        <xdr:cNvPr id="213" name="n_4aveValue【福祉施設】&#10;有形固定資産減価償却率"/>
        <xdr:cNvSpPr txBox="1"/>
      </xdr:nvSpPr>
      <xdr:spPr>
        <a:xfrm>
          <a:off x="927744" y="1374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158005</xdr:rowOff>
    </xdr:from>
    <xdr:ext cx="405111" cy="259045"/>
    <xdr:sp macro="" textlink="">
      <xdr:nvSpPr>
        <xdr:cNvPr id="214" name="n_1mainValue【福祉施設】&#10;有形固定資産減価償却率"/>
        <xdr:cNvSpPr txBox="1"/>
      </xdr:nvSpPr>
      <xdr:spPr>
        <a:xfrm>
          <a:off x="3582044" y="1335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128288</xdr:rowOff>
    </xdr:from>
    <xdr:ext cx="405111" cy="259045"/>
    <xdr:sp macro="" textlink="">
      <xdr:nvSpPr>
        <xdr:cNvPr id="215" name="n_2mainValue【福祉施設】&#10;有形固定資産減価償却率"/>
        <xdr:cNvSpPr txBox="1"/>
      </xdr:nvSpPr>
      <xdr:spPr>
        <a:xfrm>
          <a:off x="2705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132859</xdr:rowOff>
    </xdr:from>
    <xdr:ext cx="405111" cy="259045"/>
    <xdr:sp macro="" textlink="">
      <xdr:nvSpPr>
        <xdr:cNvPr id="216" name="n_3mainValue【福祉施設】&#10;有形固定資産減価償却率"/>
        <xdr:cNvSpPr txBox="1"/>
      </xdr:nvSpPr>
      <xdr:spPr>
        <a:xfrm>
          <a:off x="1816744" y="1333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116857</xdr:rowOff>
    </xdr:from>
    <xdr:ext cx="405111" cy="259045"/>
    <xdr:sp macro="" textlink="">
      <xdr:nvSpPr>
        <xdr:cNvPr id="217" name="n_4mainValue【福祉施設】&#10;有形固定資産減価償却率"/>
        <xdr:cNvSpPr txBox="1"/>
      </xdr:nvSpPr>
      <xdr:spPr>
        <a:xfrm>
          <a:off x="927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28" name="直線コネクタ 227"/>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9" name="テキスト ボックス 228"/>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0" name="直線コネクタ 229"/>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1" name="テキスト ボックス 230"/>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2" name="直線コネクタ 231"/>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3" name="テキスト ボックス 232"/>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4" name="直線コネクタ 233"/>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5" name="テキスト ボックス 234"/>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6" name="直線コネクタ 235"/>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7" name="テキスト ボックス 236"/>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38" name="直線コネクタ 237"/>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9" name="テキスト ボックス 238"/>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78921</xdr:rowOff>
    </xdr:from>
    <xdr:to>
      <xdr:col>54</xdr:col>
      <xdr:colOff>189865</xdr:colOff>
      <xdr:row>86</xdr:row>
      <xdr:rowOff>81643</xdr:rowOff>
    </xdr:to>
    <xdr:cxnSp macro="">
      <xdr:nvCxnSpPr>
        <xdr:cNvPr id="243" name="直線コネクタ 242"/>
        <xdr:cNvCxnSpPr/>
      </xdr:nvCxnSpPr>
      <xdr:spPr>
        <a:xfrm flipV="1">
          <a:off x="10476865" y="13280571"/>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244" name="【福祉施設】&#10;一人当たり面積最小値テキスト"/>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245" name="直線コネクタ 244"/>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25598</xdr:rowOff>
    </xdr:from>
    <xdr:ext cx="469744" cy="259045"/>
    <xdr:sp macro="" textlink="">
      <xdr:nvSpPr>
        <xdr:cNvPr id="246" name="【福祉施設】&#10;一人当たり面積最大値テキスト"/>
        <xdr:cNvSpPr txBox="1"/>
      </xdr:nvSpPr>
      <xdr:spPr>
        <a:xfrm>
          <a:off x="10515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78921</xdr:rowOff>
    </xdr:from>
    <xdr:to>
      <xdr:col>55</xdr:col>
      <xdr:colOff>88900</xdr:colOff>
      <xdr:row>77</xdr:row>
      <xdr:rowOff>78921</xdr:rowOff>
    </xdr:to>
    <xdr:cxnSp macro="">
      <xdr:nvCxnSpPr>
        <xdr:cNvPr id="247" name="直線コネクタ 246"/>
        <xdr:cNvCxnSpPr/>
      </xdr:nvCxnSpPr>
      <xdr:spPr>
        <a:xfrm>
          <a:off x="10388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248" name="【福祉施設】&#10;一人当たり面積平均値テキスト"/>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249" name="フローチャート: 判断 248"/>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250" name="フローチャート: 判断 249"/>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251" name="フローチャート: 判断 250"/>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77107</xdr:rowOff>
    </xdr:from>
    <xdr:to>
      <xdr:col>41</xdr:col>
      <xdr:colOff>101600</xdr:colOff>
      <xdr:row>84</xdr:row>
      <xdr:rowOff>7257</xdr:rowOff>
    </xdr:to>
    <xdr:sp macro="" textlink="">
      <xdr:nvSpPr>
        <xdr:cNvPr id="252" name="フローチャート: 判断 251"/>
        <xdr:cNvSpPr/>
      </xdr:nvSpPr>
      <xdr:spPr>
        <a:xfrm>
          <a:off x="7810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253" name="フローチャート: 判断 252"/>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115207</xdr:rowOff>
    </xdr:from>
    <xdr:to>
      <xdr:col>55</xdr:col>
      <xdr:colOff>50800</xdr:colOff>
      <xdr:row>82</xdr:row>
      <xdr:rowOff>45357</xdr:rowOff>
    </xdr:to>
    <xdr:sp macro="" textlink="">
      <xdr:nvSpPr>
        <xdr:cNvPr id="259" name="楕円 258"/>
        <xdr:cNvSpPr/>
      </xdr:nvSpPr>
      <xdr:spPr>
        <a:xfrm>
          <a:off x="104267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138084</xdr:rowOff>
    </xdr:from>
    <xdr:ext cx="469744" cy="259045"/>
    <xdr:sp macro="" textlink="">
      <xdr:nvSpPr>
        <xdr:cNvPr id="260" name="【福祉施設】&#10;一人当たり面積該当値テキスト"/>
        <xdr:cNvSpPr txBox="1"/>
      </xdr:nvSpPr>
      <xdr:spPr>
        <a:xfrm>
          <a:off x="10515600"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93436</xdr:rowOff>
    </xdr:from>
    <xdr:to>
      <xdr:col>50</xdr:col>
      <xdr:colOff>165100</xdr:colOff>
      <xdr:row>82</xdr:row>
      <xdr:rowOff>23586</xdr:rowOff>
    </xdr:to>
    <xdr:sp macro="" textlink="">
      <xdr:nvSpPr>
        <xdr:cNvPr id="261" name="楕円 260"/>
        <xdr:cNvSpPr/>
      </xdr:nvSpPr>
      <xdr:spPr>
        <a:xfrm>
          <a:off x="9588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81</xdr:row>
      <xdr:rowOff>166007</xdr:rowOff>
    </xdr:to>
    <xdr:cxnSp macro="">
      <xdr:nvCxnSpPr>
        <xdr:cNvPr id="262" name="直線コネクタ 261"/>
        <xdr:cNvCxnSpPr/>
      </xdr:nvCxnSpPr>
      <xdr:spPr>
        <a:xfrm>
          <a:off x="9639300" y="140316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82550</xdr:rowOff>
    </xdr:from>
    <xdr:to>
      <xdr:col>46</xdr:col>
      <xdr:colOff>38100</xdr:colOff>
      <xdr:row>82</xdr:row>
      <xdr:rowOff>12700</xdr:rowOff>
    </xdr:to>
    <xdr:sp macro="" textlink="">
      <xdr:nvSpPr>
        <xdr:cNvPr id="263" name="楕円 262"/>
        <xdr:cNvSpPr/>
      </xdr:nvSpPr>
      <xdr:spPr>
        <a:xfrm>
          <a:off x="8699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133350</xdr:rowOff>
    </xdr:from>
    <xdr:to>
      <xdr:col>50</xdr:col>
      <xdr:colOff>114300</xdr:colOff>
      <xdr:row>81</xdr:row>
      <xdr:rowOff>144236</xdr:rowOff>
    </xdr:to>
    <xdr:cxnSp macro="">
      <xdr:nvCxnSpPr>
        <xdr:cNvPr id="264" name="直線コネクタ 263"/>
        <xdr:cNvCxnSpPr/>
      </xdr:nvCxnSpPr>
      <xdr:spPr>
        <a:xfrm>
          <a:off x="8750300" y="14020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115207</xdr:rowOff>
    </xdr:from>
    <xdr:to>
      <xdr:col>41</xdr:col>
      <xdr:colOff>101600</xdr:colOff>
      <xdr:row>82</xdr:row>
      <xdr:rowOff>45357</xdr:rowOff>
    </xdr:to>
    <xdr:sp macro="" textlink="">
      <xdr:nvSpPr>
        <xdr:cNvPr id="265" name="楕円 264"/>
        <xdr:cNvSpPr/>
      </xdr:nvSpPr>
      <xdr:spPr>
        <a:xfrm>
          <a:off x="78105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133350</xdr:rowOff>
    </xdr:from>
    <xdr:to>
      <xdr:col>45</xdr:col>
      <xdr:colOff>177800</xdr:colOff>
      <xdr:row>81</xdr:row>
      <xdr:rowOff>166007</xdr:rowOff>
    </xdr:to>
    <xdr:cxnSp macro="">
      <xdr:nvCxnSpPr>
        <xdr:cNvPr id="266" name="直線コネクタ 265"/>
        <xdr:cNvCxnSpPr/>
      </xdr:nvCxnSpPr>
      <xdr:spPr>
        <a:xfrm flipV="1">
          <a:off x="7861300" y="14020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104321</xdr:rowOff>
    </xdr:from>
    <xdr:to>
      <xdr:col>36</xdr:col>
      <xdr:colOff>165100</xdr:colOff>
      <xdr:row>82</xdr:row>
      <xdr:rowOff>34471</xdr:rowOff>
    </xdr:to>
    <xdr:sp macro="" textlink="">
      <xdr:nvSpPr>
        <xdr:cNvPr id="267" name="楕円 266"/>
        <xdr:cNvSpPr/>
      </xdr:nvSpPr>
      <xdr:spPr>
        <a:xfrm>
          <a:off x="6921500" y="1399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155121</xdr:rowOff>
    </xdr:from>
    <xdr:to>
      <xdr:col>41</xdr:col>
      <xdr:colOff>50800</xdr:colOff>
      <xdr:row>81</xdr:row>
      <xdr:rowOff>166007</xdr:rowOff>
    </xdr:to>
    <xdr:cxnSp macro="">
      <xdr:nvCxnSpPr>
        <xdr:cNvPr id="268" name="直線コネクタ 267"/>
        <xdr:cNvCxnSpPr/>
      </xdr:nvCxnSpPr>
      <xdr:spPr>
        <a:xfrm>
          <a:off x="6972300" y="140425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269" name="n_1aveValue【福祉施設】&#10;一人当たり面積"/>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270" name="n_2aveValue【福祉施設】&#10;一人当たり面積"/>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169834</xdr:rowOff>
    </xdr:from>
    <xdr:ext cx="469744" cy="259045"/>
    <xdr:sp macro="" textlink="">
      <xdr:nvSpPr>
        <xdr:cNvPr id="271" name="n_3aveValue【福祉施設】&#10;一人当たり面積"/>
        <xdr:cNvSpPr txBox="1"/>
      </xdr:nvSpPr>
      <xdr:spPr>
        <a:xfrm>
          <a:off x="7626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272" name="n_4aveValue【福祉施設】&#10;一人当たり面積"/>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40113</xdr:rowOff>
    </xdr:from>
    <xdr:ext cx="469744" cy="259045"/>
    <xdr:sp macro="" textlink="">
      <xdr:nvSpPr>
        <xdr:cNvPr id="273" name="n_1mainValue【福祉施設】&#10;一人当たり面積"/>
        <xdr:cNvSpPr txBox="1"/>
      </xdr:nvSpPr>
      <xdr:spPr>
        <a:xfrm>
          <a:off x="939172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29227</xdr:rowOff>
    </xdr:from>
    <xdr:ext cx="469744" cy="259045"/>
    <xdr:sp macro="" textlink="">
      <xdr:nvSpPr>
        <xdr:cNvPr id="274" name="n_2mainValue【福祉施設】&#10;一人当たり面積"/>
        <xdr:cNvSpPr txBox="1"/>
      </xdr:nvSpPr>
      <xdr:spPr>
        <a:xfrm>
          <a:off x="8515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61884</xdr:rowOff>
    </xdr:from>
    <xdr:ext cx="469744" cy="259045"/>
    <xdr:sp macro="" textlink="">
      <xdr:nvSpPr>
        <xdr:cNvPr id="275" name="n_3mainValue【福祉施設】&#10;一人当たり面積"/>
        <xdr:cNvSpPr txBox="1"/>
      </xdr:nvSpPr>
      <xdr:spPr>
        <a:xfrm>
          <a:off x="7626427" y="137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50998</xdr:rowOff>
    </xdr:from>
    <xdr:ext cx="469744" cy="259045"/>
    <xdr:sp macro="" textlink="">
      <xdr:nvSpPr>
        <xdr:cNvPr id="276" name="n_4mainValue【福祉施設】&#10;一人当たり面積"/>
        <xdr:cNvSpPr txBox="1"/>
      </xdr:nvSpPr>
      <xdr:spPr>
        <a:xfrm>
          <a:off x="6737427" y="1376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137161</xdr:rowOff>
    </xdr:from>
    <xdr:to>
      <xdr:col>24</xdr:col>
      <xdr:colOff>62865</xdr:colOff>
      <xdr:row>108</xdr:row>
      <xdr:rowOff>152400</xdr:rowOff>
    </xdr:to>
    <xdr:cxnSp macro="">
      <xdr:nvCxnSpPr>
        <xdr:cNvPr id="301" name="直線コネクタ 300"/>
        <xdr:cNvCxnSpPr/>
      </xdr:nvCxnSpPr>
      <xdr:spPr>
        <a:xfrm flipV="1">
          <a:off x="4634865" y="1711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2"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3" name="直線コネクタ 302"/>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83838</xdr:rowOff>
    </xdr:from>
    <xdr:ext cx="405111" cy="259045"/>
    <xdr:sp macro="" textlink="">
      <xdr:nvSpPr>
        <xdr:cNvPr id="304" name="【市民会館】&#10;有形固定資産減価償却率最大値テキスト"/>
        <xdr:cNvSpPr txBox="1"/>
      </xdr:nvSpPr>
      <xdr:spPr>
        <a:xfrm>
          <a:off x="4673600" y="1688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137161</xdr:rowOff>
    </xdr:from>
    <xdr:to>
      <xdr:col>24</xdr:col>
      <xdr:colOff>152400</xdr:colOff>
      <xdr:row>99</xdr:row>
      <xdr:rowOff>137161</xdr:rowOff>
    </xdr:to>
    <xdr:cxnSp macro="">
      <xdr:nvCxnSpPr>
        <xdr:cNvPr id="305" name="直線コネクタ 304"/>
        <xdr:cNvCxnSpPr/>
      </xdr:nvCxnSpPr>
      <xdr:spPr>
        <a:xfrm>
          <a:off x="4546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76852</xdr:rowOff>
    </xdr:from>
    <xdr:ext cx="405111" cy="259045"/>
    <xdr:sp macro="" textlink="">
      <xdr:nvSpPr>
        <xdr:cNvPr id="306" name="【市民会館】&#10;有形固定資産減価償却率平均値テキスト"/>
        <xdr:cNvSpPr txBox="1"/>
      </xdr:nvSpPr>
      <xdr:spPr>
        <a:xfrm>
          <a:off x="4673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307" name="フローチャート: 判断 306"/>
        <xdr:cNvSpPr/>
      </xdr:nvSpPr>
      <xdr:spPr>
        <a:xfrm>
          <a:off x="4584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17780</xdr:rowOff>
    </xdr:from>
    <xdr:to>
      <xdr:col>20</xdr:col>
      <xdr:colOff>38100</xdr:colOff>
      <xdr:row>103</xdr:row>
      <xdr:rowOff>119380</xdr:rowOff>
    </xdr:to>
    <xdr:sp macro="" textlink="">
      <xdr:nvSpPr>
        <xdr:cNvPr id="308" name="フローチャート: 判断 307"/>
        <xdr:cNvSpPr/>
      </xdr:nvSpPr>
      <xdr:spPr>
        <a:xfrm>
          <a:off x="3746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27305</xdr:rowOff>
    </xdr:from>
    <xdr:to>
      <xdr:col>15</xdr:col>
      <xdr:colOff>101600</xdr:colOff>
      <xdr:row>103</xdr:row>
      <xdr:rowOff>128905</xdr:rowOff>
    </xdr:to>
    <xdr:sp macro="" textlink="">
      <xdr:nvSpPr>
        <xdr:cNvPr id="309" name="フローチャート: 判断 308"/>
        <xdr:cNvSpPr/>
      </xdr:nvSpPr>
      <xdr:spPr>
        <a:xfrm>
          <a:off x="2857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310" name="フローチャート: 判断 309"/>
        <xdr:cNvSpPr/>
      </xdr:nvSpPr>
      <xdr:spPr>
        <a:xfrm>
          <a:off x="1968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2539</xdr:rowOff>
    </xdr:from>
    <xdr:to>
      <xdr:col>6</xdr:col>
      <xdr:colOff>38100</xdr:colOff>
      <xdr:row>103</xdr:row>
      <xdr:rowOff>104139</xdr:rowOff>
    </xdr:to>
    <xdr:sp macro="" textlink="">
      <xdr:nvSpPr>
        <xdr:cNvPr id="311" name="フローチャート: 判断 310"/>
        <xdr:cNvSpPr/>
      </xdr:nvSpPr>
      <xdr:spPr>
        <a:xfrm>
          <a:off x="1079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166370</xdr:rowOff>
    </xdr:from>
    <xdr:to>
      <xdr:col>24</xdr:col>
      <xdr:colOff>114300</xdr:colOff>
      <xdr:row>107</xdr:row>
      <xdr:rowOff>96520</xdr:rowOff>
    </xdr:to>
    <xdr:sp macro="" textlink="">
      <xdr:nvSpPr>
        <xdr:cNvPr id="317" name="楕円 316"/>
        <xdr:cNvSpPr/>
      </xdr:nvSpPr>
      <xdr:spPr>
        <a:xfrm>
          <a:off x="4584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144797</xdr:rowOff>
    </xdr:from>
    <xdr:ext cx="405111" cy="259045"/>
    <xdr:sp macro="" textlink="">
      <xdr:nvSpPr>
        <xdr:cNvPr id="318" name="【市民会館】&#10;有形固定資産減価償却率該当値テキスト"/>
        <xdr:cNvSpPr txBox="1"/>
      </xdr:nvSpPr>
      <xdr:spPr>
        <a:xfrm>
          <a:off x="4673600"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132080</xdr:rowOff>
    </xdr:from>
    <xdr:to>
      <xdr:col>20</xdr:col>
      <xdr:colOff>38100</xdr:colOff>
      <xdr:row>107</xdr:row>
      <xdr:rowOff>62230</xdr:rowOff>
    </xdr:to>
    <xdr:sp macro="" textlink="">
      <xdr:nvSpPr>
        <xdr:cNvPr id="319" name="楕円 318"/>
        <xdr:cNvSpPr/>
      </xdr:nvSpPr>
      <xdr:spPr>
        <a:xfrm>
          <a:off x="3746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11430</xdr:rowOff>
    </xdr:from>
    <xdr:to>
      <xdr:col>24</xdr:col>
      <xdr:colOff>63500</xdr:colOff>
      <xdr:row>107</xdr:row>
      <xdr:rowOff>45720</xdr:rowOff>
    </xdr:to>
    <xdr:cxnSp macro="">
      <xdr:nvCxnSpPr>
        <xdr:cNvPr id="320" name="直線コネクタ 319"/>
        <xdr:cNvCxnSpPr/>
      </xdr:nvCxnSpPr>
      <xdr:spPr>
        <a:xfrm>
          <a:off x="3797300" y="183565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97789</xdr:rowOff>
    </xdr:from>
    <xdr:to>
      <xdr:col>15</xdr:col>
      <xdr:colOff>101600</xdr:colOff>
      <xdr:row>107</xdr:row>
      <xdr:rowOff>27939</xdr:rowOff>
    </xdr:to>
    <xdr:sp macro="" textlink="">
      <xdr:nvSpPr>
        <xdr:cNvPr id="321" name="楕円 320"/>
        <xdr:cNvSpPr/>
      </xdr:nvSpPr>
      <xdr:spPr>
        <a:xfrm>
          <a:off x="2857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148589</xdr:rowOff>
    </xdr:from>
    <xdr:to>
      <xdr:col>19</xdr:col>
      <xdr:colOff>177800</xdr:colOff>
      <xdr:row>107</xdr:row>
      <xdr:rowOff>11430</xdr:rowOff>
    </xdr:to>
    <xdr:cxnSp macro="">
      <xdr:nvCxnSpPr>
        <xdr:cNvPr id="322" name="直線コネクタ 321"/>
        <xdr:cNvCxnSpPr/>
      </xdr:nvCxnSpPr>
      <xdr:spPr>
        <a:xfrm>
          <a:off x="2908300" y="183222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6350</xdr:rowOff>
    </xdr:from>
    <xdr:to>
      <xdr:col>10</xdr:col>
      <xdr:colOff>165100</xdr:colOff>
      <xdr:row>106</xdr:row>
      <xdr:rowOff>107950</xdr:rowOff>
    </xdr:to>
    <xdr:sp macro="" textlink="">
      <xdr:nvSpPr>
        <xdr:cNvPr id="323" name="楕円 322"/>
        <xdr:cNvSpPr/>
      </xdr:nvSpPr>
      <xdr:spPr>
        <a:xfrm>
          <a:off x="1968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57150</xdr:rowOff>
    </xdr:from>
    <xdr:to>
      <xdr:col>15</xdr:col>
      <xdr:colOff>50800</xdr:colOff>
      <xdr:row>106</xdr:row>
      <xdr:rowOff>148589</xdr:rowOff>
    </xdr:to>
    <xdr:cxnSp macro="">
      <xdr:nvCxnSpPr>
        <xdr:cNvPr id="324" name="直線コネクタ 323"/>
        <xdr:cNvCxnSpPr/>
      </xdr:nvCxnSpPr>
      <xdr:spPr>
        <a:xfrm>
          <a:off x="2019300" y="1823085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17780</xdr:rowOff>
    </xdr:from>
    <xdr:to>
      <xdr:col>6</xdr:col>
      <xdr:colOff>38100</xdr:colOff>
      <xdr:row>106</xdr:row>
      <xdr:rowOff>119380</xdr:rowOff>
    </xdr:to>
    <xdr:sp macro="" textlink="">
      <xdr:nvSpPr>
        <xdr:cNvPr id="325" name="楕円 324"/>
        <xdr:cNvSpPr/>
      </xdr:nvSpPr>
      <xdr:spPr>
        <a:xfrm>
          <a:off x="107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57150</xdr:rowOff>
    </xdr:from>
    <xdr:to>
      <xdr:col>10</xdr:col>
      <xdr:colOff>114300</xdr:colOff>
      <xdr:row>106</xdr:row>
      <xdr:rowOff>68580</xdr:rowOff>
    </xdr:to>
    <xdr:cxnSp macro="">
      <xdr:nvCxnSpPr>
        <xdr:cNvPr id="326" name="直線コネクタ 325"/>
        <xdr:cNvCxnSpPr/>
      </xdr:nvCxnSpPr>
      <xdr:spPr>
        <a:xfrm flipV="1">
          <a:off x="1130300" y="18230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135907</xdr:rowOff>
    </xdr:from>
    <xdr:ext cx="405111" cy="259045"/>
    <xdr:sp macro="" textlink="">
      <xdr:nvSpPr>
        <xdr:cNvPr id="327" name="n_1aveValue【市民会館】&#10;有形固定資産減価償却率"/>
        <xdr:cNvSpPr txBox="1"/>
      </xdr:nvSpPr>
      <xdr:spPr>
        <a:xfrm>
          <a:off x="3582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145432</xdr:rowOff>
    </xdr:from>
    <xdr:ext cx="405111" cy="259045"/>
    <xdr:sp macro="" textlink="">
      <xdr:nvSpPr>
        <xdr:cNvPr id="328" name="n_2aveValue【市民会館】&#10;有形固定資産減価償却率"/>
        <xdr:cNvSpPr txBox="1"/>
      </xdr:nvSpPr>
      <xdr:spPr>
        <a:xfrm>
          <a:off x="2705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329" name="n_3aveValue【市民会館】&#10;有形固定資産減価償却率"/>
        <xdr:cNvSpPr txBox="1"/>
      </xdr:nvSpPr>
      <xdr:spPr>
        <a:xfrm>
          <a:off x="1816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120666</xdr:rowOff>
    </xdr:from>
    <xdr:ext cx="405111" cy="259045"/>
    <xdr:sp macro="" textlink="">
      <xdr:nvSpPr>
        <xdr:cNvPr id="330" name="n_4aveValue【市民会館】&#10;有形固定資産減価償却率"/>
        <xdr:cNvSpPr txBox="1"/>
      </xdr:nvSpPr>
      <xdr:spPr>
        <a:xfrm>
          <a:off x="927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53357</xdr:rowOff>
    </xdr:from>
    <xdr:ext cx="405111" cy="259045"/>
    <xdr:sp macro="" textlink="">
      <xdr:nvSpPr>
        <xdr:cNvPr id="331" name="n_1mainValue【市民会館】&#10;有形固定資産減価償却率"/>
        <xdr:cNvSpPr txBox="1"/>
      </xdr:nvSpPr>
      <xdr:spPr>
        <a:xfrm>
          <a:off x="35820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19066</xdr:rowOff>
    </xdr:from>
    <xdr:ext cx="405111" cy="259045"/>
    <xdr:sp macro="" textlink="">
      <xdr:nvSpPr>
        <xdr:cNvPr id="332" name="n_2mainValue【市民会館】&#10;有形固定資産減価償却率"/>
        <xdr:cNvSpPr txBox="1"/>
      </xdr:nvSpPr>
      <xdr:spPr>
        <a:xfrm>
          <a:off x="27057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99077</xdr:rowOff>
    </xdr:from>
    <xdr:ext cx="405111" cy="259045"/>
    <xdr:sp macro="" textlink="">
      <xdr:nvSpPr>
        <xdr:cNvPr id="333" name="n_3mainValue【市民会館】&#10;有形固定資産減価償却率"/>
        <xdr:cNvSpPr txBox="1"/>
      </xdr:nvSpPr>
      <xdr:spPr>
        <a:xfrm>
          <a:off x="1816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110507</xdr:rowOff>
    </xdr:from>
    <xdr:ext cx="405111" cy="259045"/>
    <xdr:sp macro="" textlink="">
      <xdr:nvSpPr>
        <xdr:cNvPr id="334" name="n_4mainValue【市民会館】&#10;有形固定資産減価償却率"/>
        <xdr:cNvSpPr txBox="1"/>
      </xdr:nvSpPr>
      <xdr:spPr>
        <a:xfrm>
          <a:off x="927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5" name="直線コネクタ 344"/>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6" name="テキスト ボックス 345"/>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49" name="直線コネクタ 348"/>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0" name="テキスト ボックス 349"/>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93345</xdr:rowOff>
    </xdr:from>
    <xdr:to>
      <xdr:col>54</xdr:col>
      <xdr:colOff>189865</xdr:colOff>
      <xdr:row>107</xdr:row>
      <xdr:rowOff>104775</xdr:rowOff>
    </xdr:to>
    <xdr:cxnSp macro="">
      <xdr:nvCxnSpPr>
        <xdr:cNvPr id="354" name="直線コネクタ 353"/>
        <xdr:cNvCxnSpPr/>
      </xdr:nvCxnSpPr>
      <xdr:spPr>
        <a:xfrm flipV="1">
          <a:off x="10476865" y="17238345"/>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355" name="【市民会館】&#10;一人当たり面積最小値テキスト"/>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356" name="直線コネクタ 355"/>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40022</xdr:rowOff>
    </xdr:from>
    <xdr:ext cx="469744" cy="259045"/>
    <xdr:sp macro="" textlink="">
      <xdr:nvSpPr>
        <xdr:cNvPr id="357" name="【市民会館】&#10;一人当たり面積最大値テキスト"/>
        <xdr:cNvSpPr txBox="1"/>
      </xdr:nvSpPr>
      <xdr:spPr>
        <a:xfrm>
          <a:off x="10515600" y="1701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93345</xdr:rowOff>
    </xdr:from>
    <xdr:to>
      <xdr:col>55</xdr:col>
      <xdr:colOff>88900</xdr:colOff>
      <xdr:row>100</xdr:row>
      <xdr:rowOff>93345</xdr:rowOff>
    </xdr:to>
    <xdr:cxnSp macro="">
      <xdr:nvCxnSpPr>
        <xdr:cNvPr id="358" name="直線コネクタ 357"/>
        <xdr:cNvCxnSpPr/>
      </xdr:nvCxnSpPr>
      <xdr:spPr>
        <a:xfrm>
          <a:off x="10388600" y="1723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168291</xdr:rowOff>
    </xdr:from>
    <xdr:ext cx="469744" cy="259045"/>
    <xdr:sp macro="" textlink="">
      <xdr:nvSpPr>
        <xdr:cNvPr id="359" name="【市民会館】&#10;一人当たり面積平均値テキスト"/>
        <xdr:cNvSpPr txBox="1"/>
      </xdr:nvSpPr>
      <xdr:spPr>
        <a:xfrm>
          <a:off x="10515600" y="17827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145414</xdr:rowOff>
    </xdr:from>
    <xdr:to>
      <xdr:col>55</xdr:col>
      <xdr:colOff>50800</xdr:colOff>
      <xdr:row>105</xdr:row>
      <xdr:rowOff>75564</xdr:rowOff>
    </xdr:to>
    <xdr:sp macro="" textlink="">
      <xdr:nvSpPr>
        <xdr:cNvPr id="360" name="フローチャート: 判断 359"/>
        <xdr:cNvSpPr/>
      </xdr:nvSpPr>
      <xdr:spPr>
        <a:xfrm>
          <a:off x="104267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361" name="フローチャート: 判断 360"/>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362" name="フローチャート: 判断 361"/>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363" name="フローチャート: 判断 362"/>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364" name="フローチャート: 判断 363"/>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370" name="楕円 369"/>
        <xdr:cNvSpPr/>
      </xdr:nvSpPr>
      <xdr:spPr>
        <a:xfrm>
          <a:off x="10426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371" name="【市民会館】&#10;一人当たり面積該当値テキスト"/>
        <xdr:cNvSpPr txBox="1"/>
      </xdr:nvSpPr>
      <xdr:spPr>
        <a:xfrm>
          <a:off x="10515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122555</xdr:rowOff>
    </xdr:from>
    <xdr:to>
      <xdr:col>50</xdr:col>
      <xdr:colOff>165100</xdr:colOff>
      <xdr:row>107</xdr:row>
      <xdr:rowOff>52705</xdr:rowOff>
    </xdr:to>
    <xdr:sp macro="" textlink="">
      <xdr:nvSpPr>
        <xdr:cNvPr id="372" name="楕円 371"/>
        <xdr:cNvSpPr/>
      </xdr:nvSpPr>
      <xdr:spPr>
        <a:xfrm>
          <a:off x="9588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107</xdr:row>
      <xdr:rowOff>1905</xdr:rowOff>
    </xdr:to>
    <xdr:cxnSp macro="">
      <xdr:nvCxnSpPr>
        <xdr:cNvPr id="373" name="直線コネクタ 372"/>
        <xdr:cNvCxnSpPr/>
      </xdr:nvCxnSpPr>
      <xdr:spPr>
        <a:xfrm flipV="1">
          <a:off x="9639300" y="183413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122555</xdr:rowOff>
    </xdr:from>
    <xdr:to>
      <xdr:col>46</xdr:col>
      <xdr:colOff>38100</xdr:colOff>
      <xdr:row>107</xdr:row>
      <xdr:rowOff>52705</xdr:rowOff>
    </xdr:to>
    <xdr:sp macro="" textlink="">
      <xdr:nvSpPr>
        <xdr:cNvPr id="374" name="楕円 373"/>
        <xdr:cNvSpPr/>
      </xdr:nvSpPr>
      <xdr:spPr>
        <a:xfrm>
          <a:off x="8699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1905</xdr:rowOff>
    </xdr:from>
    <xdr:to>
      <xdr:col>50</xdr:col>
      <xdr:colOff>114300</xdr:colOff>
      <xdr:row>107</xdr:row>
      <xdr:rowOff>1905</xdr:rowOff>
    </xdr:to>
    <xdr:cxnSp macro="">
      <xdr:nvCxnSpPr>
        <xdr:cNvPr id="375" name="直線コネクタ 374"/>
        <xdr:cNvCxnSpPr/>
      </xdr:nvCxnSpPr>
      <xdr:spPr>
        <a:xfrm>
          <a:off x="8750300" y="1834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122555</xdr:rowOff>
    </xdr:from>
    <xdr:to>
      <xdr:col>41</xdr:col>
      <xdr:colOff>101600</xdr:colOff>
      <xdr:row>107</xdr:row>
      <xdr:rowOff>52705</xdr:rowOff>
    </xdr:to>
    <xdr:sp macro="" textlink="">
      <xdr:nvSpPr>
        <xdr:cNvPr id="376" name="楕円 375"/>
        <xdr:cNvSpPr/>
      </xdr:nvSpPr>
      <xdr:spPr>
        <a:xfrm>
          <a:off x="781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xdr:rowOff>
    </xdr:from>
    <xdr:to>
      <xdr:col>45</xdr:col>
      <xdr:colOff>177800</xdr:colOff>
      <xdr:row>107</xdr:row>
      <xdr:rowOff>1905</xdr:rowOff>
    </xdr:to>
    <xdr:cxnSp macro="">
      <xdr:nvCxnSpPr>
        <xdr:cNvPr id="377" name="直線コネクタ 376"/>
        <xdr:cNvCxnSpPr/>
      </xdr:nvCxnSpPr>
      <xdr:spPr>
        <a:xfrm>
          <a:off x="7861300" y="1834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128270</xdr:rowOff>
    </xdr:from>
    <xdr:to>
      <xdr:col>36</xdr:col>
      <xdr:colOff>165100</xdr:colOff>
      <xdr:row>107</xdr:row>
      <xdr:rowOff>58420</xdr:rowOff>
    </xdr:to>
    <xdr:sp macro="" textlink="">
      <xdr:nvSpPr>
        <xdr:cNvPr id="378" name="楕円 377"/>
        <xdr:cNvSpPr/>
      </xdr:nvSpPr>
      <xdr:spPr>
        <a:xfrm>
          <a:off x="6921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xdr:rowOff>
    </xdr:from>
    <xdr:to>
      <xdr:col>41</xdr:col>
      <xdr:colOff>50800</xdr:colOff>
      <xdr:row>107</xdr:row>
      <xdr:rowOff>7620</xdr:rowOff>
    </xdr:to>
    <xdr:cxnSp macro="">
      <xdr:nvCxnSpPr>
        <xdr:cNvPr id="379" name="直線コネクタ 378"/>
        <xdr:cNvCxnSpPr/>
      </xdr:nvCxnSpPr>
      <xdr:spPr>
        <a:xfrm flipV="1">
          <a:off x="6972300" y="18347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380" name="n_1ave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381" name="n_2aveValue【市民会館】&#10;一人当たり面積"/>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382" name="n_3aveValue【市民会館】&#10;一人当たり面積"/>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383" name="n_4aveValue【市民会館】&#10;一人当たり面積"/>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43832</xdr:rowOff>
    </xdr:from>
    <xdr:ext cx="469744" cy="259045"/>
    <xdr:sp macro="" textlink="">
      <xdr:nvSpPr>
        <xdr:cNvPr id="384" name="n_1mainValue【市民会館】&#10;一人当たり面積"/>
        <xdr:cNvSpPr txBox="1"/>
      </xdr:nvSpPr>
      <xdr:spPr>
        <a:xfrm>
          <a:off x="93917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43832</xdr:rowOff>
    </xdr:from>
    <xdr:ext cx="469744" cy="259045"/>
    <xdr:sp macro="" textlink="">
      <xdr:nvSpPr>
        <xdr:cNvPr id="385" name="n_2mainValue【市民会館】&#10;一人当たり面積"/>
        <xdr:cNvSpPr txBox="1"/>
      </xdr:nvSpPr>
      <xdr:spPr>
        <a:xfrm>
          <a:off x="8515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43832</xdr:rowOff>
    </xdr:from>
    <xdr:ext cx="469744" cy="259045"/>
    <xdr:sp macro="" textlink="">
      <xdr:nvSpPr>
        <xdr:cNvPr id="386" name="n_3mainValue【市民会館】&#10;一人当たり面積"/>
        <xdr:cNvSpPr txBox="1"/>
      </xdr:nvSpPr>
      <xdr:spPr>
        <a:xfrm>
          <a:off x="7626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49547</xdr:rowOff>
    </xdr:from>
    <xdr:ext cx="469744" cy="259045"/>
    <xdr:sp macro="" textlink="">
      <xdr:nvSpPr>
        <xdr:cNvPr id="387" name="n_4mainValue【市民会館】&#10;一人当たり面積"/>
        <xdr:cNvSpPr txBox="1"/>
      </xdr:nvSpPr>
      <xdr:spPr>
        <a:xfrm>
          <a:off x="6737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8" name="テキスト ボックス 40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0" name="テキスト ボックス 40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76200</xdr:rowOff>
    </xdr:to>
    <xdr:cxnSp macro="">
      <xdr:nvCxnSpPr>
        <xdr:cNvPr id="412" name="直線コネクタ 411"/>
        <xdr:cNvCxnSpPr/>
      </xdr:nvCxnSpPr>
      <xdr:spPr>
        <a:xfrm flipV="1">
          <a:off x="16318864" y="57150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80027</xdr:rowOff>
    </xdr:from>
    <xdr:ext cx="405111" cy="259045"/>
    <xdr:sp macro="" textlink="">
      <xdr:nvSpPr>
        <xdr:cNvPr id="413" name="【一般廃棄物処理施設】&#10;有形固定資産減価償却率最小値テキスト"/>
        <xdr:cNvSpPr txBox="1"/>
      </xdr:nvSpPr>
      <xdr:spPr>
        <a:xfrm>
          <a:off x="16357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76200</xdr:rowOff>
    </xdr:from>
    <xdr:to>
      <xdr:col>86</xdr:col>
      <xdr:colOff>25400</xdr:colOff>
      <xdr:row>41</xdr:row>
      <xdr:rowOff>76200</xdr:rowOff>
    </xdr:to>
    <xdr:cxnSp macro="">
      <xdr:nvCxnSpPr>
        <xdr:cNvPr id="414" name="直線コネクタ 413"/>
        <xdr:cNvCxnSpPr/>
      </xdr:nvCxnSpPr>
      <xdr:spPr>
        <a:xfrm>
          <a:off x="16230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05111" cy="259045"/>
    <xdr:sp macro="" textlink="">
      <xdr:nvSpPr>
        <xdr:cNvPr id="415" name="【一般廃棄物処理施設】&#10;有形固定資産減価償却率最大値テキスト"/>
        <xdr:cNvSpPr txBox="1"/>
      </xdr:nvSpPr>
      <xdr:spPr>
        <a:xfrm>
          <a:off x="163576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6" name="直線コネクタ 415"/>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99077</xdr:rowOff>
    </xdr:from>
    <xdr:ext cx="405111" cy="259045"/>
    <xdr:sp macro="" textlink="">
      <xdr:nvSpPr>
        <xdr:cNvPr id="417" name="【一般廃棄物処理施設】&#10;有形固定資産減価償却率平均値テキスト"/>
        <xdr:cNvSpPr txBox="1"/>
      </xdr:nvSpPr>
      <xdr:spPr>
        <a:xfrm>
          <a:off x="16357600" y="644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418" name="フローチャート: 判断 417"/>
        <xdr:cNvSpPr/>
      </xdr:nvSpPr>
      <xdr:spPr>
        <a:xfrm>
          <a:off x="16268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419" name="フローチャート: 判断 418"/>
        <xdr:cNvSpPr/>
      </xdr:nvSpPr>
      <xdr:spPr>
        <a:xfrm>
          <a:off x="15430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0" name="フローチャート: 判断 419"/>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46355</xdr:rowOff>
    </xdr:from>
    <xdr:to>
      <xdr:col>72</xdr:col>
      <xdr:colOff>38100</xdr:colOff>
      <xdr:row>37</xdr:row>
      <xdr:rowOff>147955</xdr:rowOff>
    </xdr:to>
    <xdr:sp macro="" textlink="">
      <xdr:nvSpPr>
        <xdr:cNvPr id="421" name="フローチャート: 判断 420"/>
        <xdr:cNvSpPr/>
      </xdr:nvSpPr>
      <xdr:spPr>
        <a:xfrm>
          <a:off x="13652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134620</xdr:rowOff>
    </xdr:to>
    <xdr:sp macro="" textlink="">
      <xdr:nvSpPr>
        <xdr:cNvPr id="422" name="フローチャート: 判断 421"/>
        <xdr:cNvSpPr/>
      </xdr:nvSpPr>
      <xdr:spPr>
        <a:xfrm>
          <a:off x="12763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38735</xdr:rowOff>
    </xdr:from>
    <xdr:to>
      <xdr:col>85</xdr:col>
      <xdr:colOff>177800</xdr:colOff>
      <xdr:row>37</xdr:row>
      <xdr:rowOff>140335</xdr:rowOff>
    </xdr:to>
    <xdr:sp macro="" textlink="">
      <xdr:nvSpPr>
        <xdr:cNvPr id="428" name="楕円 427"/>
        <xdr:cNvSpPr/>
      </xdr:nvSpPr>
      <xdr:spPr>
        <a:xfrm>
          <a:off x="162687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61612</xdr:rowOff>
    </xdr:from>
    <xdr:ext cx="405111" cy="259045"/>
    <xdr:sp macro="" textlink="">
      <xdr:nvSpPr>
        <xdr:cNvPr id="429" name="【一般廃棄物処理施設】&#10;有形固定資産減価償却率該当値テキスト"/>
        <xdr:cNvSpPr txBox="1"/>
      </xdr:nvSpPr>
      <xdr:spPr>
        <a:xfrm>
          <a:off x="16357600"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128270</xdr:rowOff>
    </xdr:from>
    <xdr:to>
      <xdr:col>81</xdr:col>
      <xdr:colOff>101600</xdr:colOff>
      <xdr:row>37</xdr:row>
      <xdr:rowOff>58420</xdr:rowOff>
    </xdr:to>
    <xdr:sp macro="" textlink="">
      <xdr:nvSpPr>
        <xdr:cNvPr id="430" name="楕円 429"/>
        <xdr:cNvSpPr/>
      </xdr:nvSpPr>
      <xdr:spPr>
        <a:xfrm>
          <a:off x="15430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xdr:rowOff>
    </xdr:from>
    <xdr:to>
      <xdr:col>85</xdr:col>
      <xdr:colOff>127000</xdr:colOff>
      <xdr:row>37</xdr:row>
      <xdr:rowOff>89535</xdr:rowOff>
    </xdr:to>
    <xdr:cxnSp macro="">
      <xdr:nvCxnSpPr>
        <xdr:cNvPr id="431" name="直線コネクタ 430"/>
        <xdr:cNvCxnSpPr/>
      </xdr:nvCxnSpPr>
      <xdr:spPr>
        <a:xfrm>
          <a:off x="15481300" y="635127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44450</xdr:rowOff>
    </xdr:from>
    <xdr:to>
      <xdr:col>76</xdr:col>
      <xdr:colOff>165100</xdr:colOff>
      <xdr:row>36</xdr:row>
      <xdr:rowOff>146050</xdr:rowOff>
    </xdr:to>
    <xdr:sp macro="" textlink="">
      <xdr:nvSpPr>
        <xdr:cNvPr id="432" name="楕円 431"/>
        <xdr:cNvSpPr/>
      </xdr:nvSpPr>
      <xdr:spPr>
        <a:xfrm>
          <a:off x="14541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95250</xdr:rowOff>
    </xdr:from>
    <xdr:to>
      <xdr:col>81</xdr:col>
      <xdr:colOff>50800</xdr:colOff>
      <xdr:row>37</xdr:row>
      <xdr:rowOff>7620</xdr:rowOff>
    </xdr:to>
    <xdr:cxnSp macro="">
      <xdr:nvCxnSpPr>
        <xdr:cNvPr id="433" name="直線コネクタ 432"/>
        <xdr:cNvCxnSpPr/>
      </xdr:nvCxnSpPr>
      <xdr:spPr>
        <a:xfrm>
          <a:off x="14592300" y="62674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130175</xdr:rowOff>
    </xdr:from>
    <xdr:to>
      <xdr:col>72</xdr:col>
      <xdr:colOff>38100</xdr:colOff>
      <xdr:row>36</xdr:row>
      <xdr:rowOff>60325</xdr:rowOff>
    </xdr:to>
    <xdr:sp macro="" textlink="">
      <xdr:nvSpPr>
        <xdr:cNvPr id="434" name="楕円 433"/>
        <xdr:cNvSpPr/>
      </xdr:nvSpPr>
      <xdr:spPr>
        <a:xfrm>
          <a:off x="13652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9525</xdr:rowOff>
    </xdr:from>
    <xdr:to>
      <xdr:col>76</xdr:col>
      <xdr:colOff>114300</xdr:colOff>
      <xdr:row>36</xdr:row>
      <xdr:rowOff>95250</xdr:rowOff>
    </xdr:to>
    <xdr:cxnSp macro="">
      <xdr:nvCxnSpPr>
        <xdr:cNvPr id="435" name="直線コネクタ 434"/>
        <xdr:cNvCxnSpPr/>
      </xdr:nvCxnSpPr>
      <xdr:spPr>
        <a:xfrm>
          <a:off x="13703300" y="61817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48260</xdr:rowOff>
    </xdr:from>
    <xdr:to>
      <xdr:col>67</xdr:col>
      <xdr:colOff>101600</xdr:colOff>
      <xdr:row>35</xdr:row>
      <xdr:rowOff>149860</xdr:rowOff>
    </xdr:to>
    <xdr:sp macro="" textlink="">
      <xdr:nvSpPr>
        <xdr:cNvPr id="436" name="楕円 435"/>
        <xdr:cNvSpPr/>
      </xdr:nvSpPr>
      <xdr:spPr>
        <a:xfrm>
          <a:off x="12763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99060</xdr:rowOff>
    </xdr:from>
    <xdr:to>
      <xdr:col>71</xdr:col>
      <xdr:colOff>177800</xdr:colOff>
      <xdr:row>36</xdr:row>
      <xdr:rowOff>9525</xdr:rowOff>
    </xdr:to>
    <xdr:cxnSp macro="">
      <xdr:nvCxnSpPr>
        <xdr:cNvPr id="437" name="直線コネクタ 436"/>
        <xdr:cNvCxnSpPr/>
      </xdr:nvCxnSpPr>
      <xdr:spPr>
        <a:xfrm>
          <a:off x="12814300" y="609981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5732</xdr:rowOff>
    </xdr:from>
    <xdr:ext cx="405111" cy="259045"/>
    <xdr:sp macro="" textlink="">
      <xdr:nvSpPr>
        <xdr:cNvPr id="438" name="n_1aveValue【一般廃棄物処理施設】&#10;有形固定資産減価償却率"/>
        <xdr:cNvSpPr txBox="1"/>
      </xdr:nvSpPr>
      <xdr:spPr>
        <a:xfrm>
          <a:off x="152660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39" name="n_2aveValue【一般廃棄物処理施設】&#10;有形固定資産減価償却率"/>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139082</xdr:rowOff>
    </xdr:from>
    <xdr:ext cx="405111" cy="259045"/>
    <xdr:sp macro="" textlink="">
      <xdr:nvSpPr>
        <xdr:cNvPr id="440" name="n_3aveValue【一般廃棄物処理施設】&#10;有形固定資産減価償却率"/>
        <xdr:cNvSpPr txBox="1"/>
      </xdr:nvSpPr>
      <xdr:spPr>
        <a:xfrm>
          <a:off x="135007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125747</xdr:rowOff>
    </xdr:from>
    <xdr:ext cx="405111" cy="259045"/>
    <xdr:sp macro="" textlink="">
      <xdr:nvSpPr>
        <xdr:cNvPr id="441" name="n_4aveValue【一般廃棄物処理施設】&#10;有形固定資産減価償却率"/>
        <xdr:cNvSpPr txBox="1"/>
      </xdr:nvSpPr>
      <xdr:spPr>
        <a:xfrm>
          <a:off x="12611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74947</xdr:rowOff>
    </xdr:from>
    <xdr:ext cx="405111" cy="259045"/>
    <xdr:sp macro="" textlink="">
      <xdr:nvSpPr>
        <xdr:cNvPr id="442" name="n_1mainValue【一般廃棄物処理施設】&#10;有形固定資産減価償却率"/>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443" name="n_2mainValue【一般廃棄物処理施設】&#10;有形固定資産減価償却率"/>
        <xdr:cNvSpPr txBox="1"/>
      </xdr:nvSpPr>
      <xdr:spPr>
        <a:xfrm>
          <a:off x="14389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76852</xdr:rowOff>
    </xdr:from>
    <xdr:ext cx="405111" cy="259045"/>
    <xdr:sp macro="" textlink="">
      <xdr:nvSpPr>
        <xdr:cNvPr id="444" name="n_3mainValue【一般廃棄物処理施設】&#10;有形固定資産減価償却率"/>
        <xdr:cNvSpPr txBox="1"/>
      </xdr:nvSpPr>
      <xdr:spPr>
        <a:xfrm>
          <a:off x="13500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166387</xdr:rowOff>
    </xdr:from>
    <xdr:ext cx="405111" cy="259045"/>
    <xdr:sp macro="" textlink="">
      <xdr:nvSpPr>
        <xdr:cNvPr id="445" name="n_4mainValue【一般廃棄物処理施設】&#10;有形固定資産減価償却率"/>
        <xdr:cNvSpPr txBox="1"/>
      </xdr:nvSpPr>
      <xdr:spPr>
        <a:xfrm>
          <a:off x="12611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6" name="直線コネクタ 45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7" name="テキスト ボックス 456"/>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8" name="直線コネクタ 45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59" name="テキスト ボックス 458"/>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2" name="直線コネクタ 46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3" name="テキスト ボックス 462"/>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4" name="直線コネクタ 46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5" name="テキスト ボックス 464"/>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44188</xdr:rowOff>
    </xdr:from>
    <xdr:to>
      <xdr:col>116</xdr:col>
      <xdr:colOff>62864</xdr:colOff>
      <xdr:row>42</xdr:row>
      <xdr:rowOff>17290</xdr:rowOff>
    </xdr:to>
    <xdr:cxnSp macro="">
      <xdr:nvCxnSpPr>
        <xdr:cNvPr id="469" name="直線コネクタ 468"/>
        <xdr:cNvCxnSpPr/>
      </xdr:nvCxnSpPr>
      <xdr:spPr>
        <a:xfrm flipV="1">
          <a:off x="22160864" y="5702038"/>
          <a:ext cx="0" cy="15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21117</xdr:rowOff>
    </xdr:from>
    <xdr:ext cx="469744" cy="259045"/>
    <xdr:sp macro="" textlink="">
      <xdr:nvSpPr>
        <xdr:cNvPr id="470" name="【一般廃棄物処理施設】&#10;一人当たり有形固定資産（償却資産）額最小値テキスト"/>
        <xdr:cNvSpPr txBox="1"/>
      </xdr:nvSpPr>
      <xdr:spPr>
        <a:xfrm>
          <a:off x="22199600" y="72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17290</xdr:rowOff>
    </xdr:from>
    <xdr:to>
      <xdr:col>116</xdr:col>
      <xdr:colOff>152400</xdr:colOff>
      <xdr:row>42</xdr:row>
      <xdr:rowOff>17290</xdr:rowOff>
    </xdr:to>
    <xdr:cxnSp macro="">
      <xdr:nvCxnSpPr>
        <xdr:cNvPr id="471" name="直線コネクタ 470"/>
        <xdr:cNvCxnSpPr/>
      </xdr:nvCxnSpPr>
      <xdr:spPr>
        <a:xfrm>
          <a:off x="22072600" y="72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162315</xdr:rowOff>
    </xdr:from>
    <xdr:ext cx="599010" cy="259045"/>
    <xdr:sp macro="" textlink="">
      <xdr:nvSpPr>
        <xdr:cNvPr id="472" name="【一般廃棄物処理施設】&#10;一人当たり有形固定資産（償却資産）額最大値テキスト"/>
        <xdr:cNvSpPr txBox="1"/>
      </xdr:nvSpPr>
      <xdr:spPr>
        <a:xfrm>
          <a:off x="22199600" y="5477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44188</xdr:rowOff>
    </xdr:from>
    <xdr:to>
      <xdr:col>116</xdr:col>
      <xdr:colOff>152400</xdr:colOff>
      <xdr:row>33</xdr:row>
      <xdr:rowOff>44188</xdr:rowOff>
    </xdr:to>
    <xdr:cxnSp macro="">
      <xdr:nvCxnSpPr>
        <xdr:cNvPr id="473" name="直線コネクタ 472"/>
        <xdr:cNvCxnSpPr/>
      </xdr:nvCxnSpPr>
      <xdr:spPr>
        <a:xfrm>
          <a:off x="22072600" y="5702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106784</xdr:rowOff>
    </xdr:from>
    <xdr:ext cx="534377" cy="259045"/>
    <xdr:sp macro="" textlink="">
      <xdr:nvSpPr>
        <xdr:cNvPr id="474" name="【一般廃棄物処理施設】&#10;一人当たり有形固定資産（償却資産）額平均値テキスト"/>
        <xdr:cNvSpPr txBox="1"/>
      </xdr:nvSpPr>
      <xdr:spPr>
        <a:xfrm>
          <a:off x="22199600" y="645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83907</xdr:rowOff>
    </xdr:from>
    <xdr:to>
      <xdr:col>116</xdr:col>
      <xdr:colOff>114300</xdr:colOff>
      <xdr:row>39</xdr:row>
      <xdr:rowOff>14057</xdr:rowOff>
    </xdr:to>
    <xdr:sp macro="" textlink="">
      <xdr:nvSpPr>
        <xdr:cNvPr id="475" name="フローチャート: 判断 474"/>
        <xdr:cNvSpPr/>
      </xdr:nvSpPr>
      <xdr:spPr>
        <a:xfrm>
          <a:off x="22110700" y="6599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96220</xdr:rowOff>
    </xdr:from>
    <xdr:to>
      <xdr:col>112</xdr:col>
      <xdr:colOff>38100</xdr:colOff>
      <xdr:row>39</xdr:row>
      <xdr:rowOff>26370</xdr:rowOff>
    </xdr:to>
    <xdr:sp macro="" textlink="">
      <xdr:nvSpPr>
        <xdr:cNvPr id="476" name="フローチャート: 判断 475"/>
        <xdr:cNvSpPr/>
      </xdr:nvSpPr>
      <xdr:spPr>
        <a:xfrm>
          <a:off x="21272500" y="661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110599</xdr:rowOff>
    </xdr:from>
    <xdr:to>
      <xdr:col>107</xdr:col>
      <xdr:colOff>101600</xdr:colOff>
      <xdr:row>39</xdr:row>
      <xdr:rowOff>40749</xdr:rowOff>
    </xdr:to>
    <xdr:sp macro="" textlink="">
      <xdr:nvSpPr>
        <xdr:cNvPr id="477" name="フローチャート: 判断 476"/>
        <xdr:cNvSpPr/>
      </xdr:nvSpPr>
      <xdr:spPr>
        <a:xfrm>
          <a:off x="20383500" y="662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129801</xdr:rowOff>
    </xdr:from>
    <xdr:to>
      <xdr:col>102</xdr:col>
      <xdr:colOff>165100</xdr:colOff>
      <xdr:row>39</xdr:row>
      <xdr:rowOff>59951</xdr:rowOff>
    </xdr:to>
    <xdr:sp macro="" textlink="">
      <xdr:nvSpPr>
        <xdr:cNvPr id="478" name="フローチャート: 判断 477"/>
        <xdr:cNvSpPr/>
      </xdr:nvSpPr>
      <xdr:spPr>
        <a:xfrm>
          <a:off x="19494500" y="664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143404</xdr:rowOff>
    </xdr:from>
    <xdr:to>
      <xdr:col>98</xdr:col>
      <xdr:colOff>38100</xdr:colOff>
      <xdr:row>39</xdr:row>
      <xdr:rowOff>73554</xdr:rowOff>
    </xdr:to>
    <xdr:sp macro="" textlink="">
      <xdr:nvSpPr>
        <xdr:cNvPr id="479" name="フローチャート: 判断 478"/>
        <xdr:cNvSpPr/>
      </xdr:nvSpPr>
      <xdr:spPr>
        <a:xfrm>
          <a:off x="18605500" y="665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75464</xdr:rowOff>
    </xdr:from>
    <xdr:to>
      <xdr:col>116</xdr:col>
      <xdr:colOff>114300</xdr:colOff>
      <xdr:row>40</xdr:row>
      <xdr:rowOff>5614</xdr:rowOff>
    </xdr:to>
    <xdr:sp macro="" textlink="">
      <xdr:nvSpPr>
        <xdr:cNvPr id="485" name="楕円 484"/>
        <xdr:cNvSpPr/>
      </xdr:nvSpPr>
      <xdr:spPr>
        <a:xfrm>
          <a:off x="22110700" y="67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53891</xdr:rowOff>
    </xdr:from>
    <xdr:ext cx="534377" cy="259045"/>
    <xdr:sp macro="" textlink="">
      <xdr:nvSpPr>
        <xdr:cNvPr id="486" name="【一般廃棄物処理施設】&#10;一人当たり有形固定資産（償却資産）額該当値テキスト"/>
        <xdr:cNvSpPr txBox="1"/>
      </xdr:nvSpPr>
      <xdr:spPr>
        <a:xfrm>
          <a:off x="22199600" y="674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81780</xdr:rowOff>
    </xdr:from>
    <xdr:to>
      <xdr:col>112</xdr:col>
      <xdr:colOff>38100</xdr:colOff>
      <xdr:row>40</xdr:row>
      <xdr:rowOff>11930</xdr:rowOff>
    </xdr:to>
    <xdr:sp macro="" textlink="">
      <xdr:nvSpPr>
        <xdr:cNvPr id="487" name="楕円 486"/>
        <xdr:cNvSpPr/>
      </xdr:nvSpPr>
      <xdr:spPr>
        <a:xfrm>
          <a:off x="21272500" y="6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126264</xdr:rowOff>
    </xdr:from>
    <xdr:to>
      <xdr:col>116</xdr:col>
      <xdr:colOff>63500</xdr:colOff>
      <xdr:row>39</xdr:row>
      <xdr:rowOff>132580</xdr:rowOff>
    </xdr:to>
    <xdr:cxnSp macro="">
      <xdr:nvCxnSpPr>
        <xdr:cNvPr id="488" name="直線コネクタ 487"/>
        <xdr:cNvCxnSpPr/>
      </xdr:nvCxnSpPr>
      <xdr:spPr>
        <a:xfrm flipV="1">
          <a:off x="21323300" y="6812814"/>
          <a:ext cx="838200" cy="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87206</xdr:rowOff>
    </xdr:from>
    <xdr:to>
      <xdr:col>107</xdr:col>
      <xdr:colOff>101600</xdr:colOff>
      <xdr:row>40</xdr:row>
      <xdr:rowOff>17356</xdr:rowOff>
    </xdr:to>
    <xdr:sp macro="" textlink="">
      <xdr:nvSpPr>
        <xdr:cNvPr id="489" name="楕円 488"/>
        <xdr:cNvSpPr/>
      </xdr:nvSpPr>
      <xdr:spPr>
        <a:xfrm>
          <a:off x="20383500" y="67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132580</xdr:rowOff>
    </xdr:from>
    <xdr:to>
      <xdr:col>111</xdr:col>
      <xdr:colOff>177800</xdr:colOff>
      <xdr:row>39</xdr:row>
      <xdr:rowOff>138006</xdr:rowOff>
    </xdr:to>
    <xdr:cxnSp macro="">
      <xdr:nvCxnSpPr>
        <xdr:cNvPr id="490" name="直線コネクタ 489"/>
        <xdr:cNvCxnSpPr/>
      </xdr:nvCxnSpPr>
      <xdr:spPr>
        <a:xfrm flipV="1">
          <a:off x="20434300" y="6819130"/>
          <a:ext cx="8890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92189</xdr:rowOff>
    </xdr:from>
    <xdr:to>
      <xdr:col>102</xdr:col>
      <xdr:colOff>165100</xdr:colOff>
      <xdr:row>40</xdr:row>
      <xdr:rowOff>22339</xdr:rowOff>
    </xdr:to>
    <xdr:sp macro="" textlink="">
      <xdr:nvSpPr>
        <xdr:cNvPr id="491" name="楕円 490"/>
        <xdr:cNvSpPr/>
      </xdr:nvSpPr>
      <xdr:spPr>
        <a:xfrm>
          <a:off x="19494500" y="677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138006</xdr:rowOff>
    </xdr:from>
    <xdr:to>
      <xdr:col>107</xdr:col>
      <xdr:colOff>50800</xdr:colOff>
      <xdr:row>39</xdr:row>
      <xdr:rowOff>142989</xdr:rowOff>
    </xdr:to>
    <xdr:cxnSp macro="">
      <xdr:nvCxnSpPr>
        <xdr:cNvPr id="492" name="直線コネクタ 491"/>
        <xdr:cNvCxnSpPr/>
      </xdr:nvCxnSpPr>
      <xdr:spPr>
        <a:xfrm flipV="1">
          <a:off x="19545300" y="6824556"/>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96243</xdr:rowOff>
    </xdr:from>
    <xdr:to>
      <xdr:col>98</xdr:col>
      <xdr:colOff>38100</xdr:colOff>
      <xdr:row>40</xdr:row>
      <xdr:rowOff>26393</xdr:rowOff>
    </xdr:to>
    <xdr:sp macro="" textlink="">
      <xdr:nvSpPr>
        <xdr:cNvPr id="493" name="楕円 492"/>
        <xdr:cNvSpPr/>
      </xdr:nvSpPr>
      <xdr:spPr>
        <a:xfrm>
          <a:off x="18605500" y="678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142989</xdr:rowOff>
    </xdr:from>
    <xdr:to>
      <xdr:col>102</xdr:col>
      <xdr:colOff>114300</xdr:colOff>
      <xdr:row>39</xdr:row>
      <xdr:rowOff>147043</xdr:rowOff>
    </xdr:to>
    <xdr:cxnSp macro="">
      <xdr:nvCxnSpPr>
        <xdr:cNvPr id="494" name="直線コネクタ 493"/>
        <xdr:cNvCxnSpPr/>
      </xdr:nvCxnSpPr>
      <xdr:spPr>
        <a:xfrm flipV="1">
          <a:off x="18656300" y="6829539"/>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42897</xdr:rowOff>
    </xdr:from>
    <xdr:ext cx="534377" cy="259045"/>
    <xdr:sp macro="" textlink="">
      <xdr:nvSpPr>
        <xdr:cNvPr id="495" name="n_1aveValue【一般廃棄物処理施設】&#10;一人当たり有形固定資産（償却資産）額"/>
        <xdr:cNvSpPr txBox="1"/>
      </xdr:nvSpPr>
      <xdr:spPr>
        <a:xfrm>
          <a:off x="21043411" y="638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57276</xdr:rowOff>
    </xdr:from>
    <xdr:ext cx="534377" cy="259045"/>
    <xdr:sp macro="" textlink="">
      <xdr:nvSpPr>
        <xdr:cNvPr id="496" name="n_2aveValue【一般廃棄物処理施設】&#10;一人当たり有形固定資産（償却資産）額"/>
        <xdr:cNvSpPr txBox="1"/>
      </xdr:nvSpPr>
      <xdr:spPr>
        <a:xfrm>
          <a:off x="20167111" y="640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76479</xdr:rowOff>
    </xdr:from>
    <xdr:ext cx="534377" cy="259045"/>
    <xdr:sp macro="" textlink="">
      <xdr:nvSpPr>
        <xdr:cNvPr id="497" name="n_3aveValue【一般廃棄物処理施設】&#10;一人当たり有形固定資産（償却資産）額"/>
        <xdr:cNvSpPr txBox="1"/>
      </xdr:nvSpPr>
      <xdr:spPr>
        <a:xfrm>
          <a:off x="19278111" y="642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90080</xdr:rowOff>
    </xdr:from>
    <xdr:ext cx="534377" cy="259045"/>
    <xdr:sp macro="" textlink="">
      <xdr:nvSpPr>
        <xdr:cNvPr id="498" name="n_4aveValue【一般廃棄物処理施設】&#10;一人当たり有形固定資産（償却資産）額"/>
        <xdr:cNvSpPr txBox="1"/>
      </xdr:nvSpPr>
      <xdr:spPr>
        <a:xfrm>
          <a:off x="18389111" y="643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3057</xdr:rowOff>
    </xdr:from>
    <xdr:ext cx="534377" cy="259045"/>
    <xdr:sp macro="" textlink="">
      <xdr:nvSpPr>
        <xdr:cNvPr id="499" name="n_1mainValue【一般廃棄物処理施設】&#10;一人当たり有形固定資産（償却資産）額"/>
        <xdr:cNvSpPr txBox="1"/>
      </xdr:nvSpPr>
      <xdr:spPr>
        <a:xfrm>
          <a:off x="21043411" y="68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8483</xdr:rowOff>
    </xdr:from>
    <xdr:ext cx="534377" cy="259045"/>
    <xdr:sp macro="" textlink="">
      <xdr:nvSpPr>
        <xdr:cNvPr id="500" name="n_2mainValue【一般廃棄物処理施設】&#10;一人当たり有形固定資産（償却資産）額"/>
        <xdr:cNvSpPr txBox="1"/>
      </xdr:nvSpPr>
      <xdr:spPr>
        <a:xfrm>
          <a:off x="20167111" y="686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13466</xdr:rowOff>
    </xdr:from>
    <xdr:ext cx="534377" cy="259045"/>
    <xdr:sp macro="" textlink="">
      <xdr:nvSpPr>
        <xdr:cNvPr id="501" name="n_3mainValue【一般廃棄物処理施設】&#10;一人当たり有形固定資産（償却資産）額"/>
        <xdr:cNvSpPr txBox="1"/>
      </xdr:nvSpPr>
      <xdr:spPr>
        <a:xfrm>
          <a:off x="19278111" y="687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17520</xdr:rowOff>
    </xdr:from>
    <xdr:ext cx="534377" cy="259045"/>
    <xdr:sp macro="" textlink="">
      <xdr:nvSpPr>
        <xdr:cNvPr id="502" name="n_4mainValue【一般廃棄物処理施設】&#10;一人当たり有形固定資産（償却資産）額"/>
        <xdr:cNvSpPr txBox="1"/>
      </xdr:nvSpPr>
      <xdr:spPr>
        <a:xfrm>
          <a:off x="18389111" y="687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5" name="テキスト ボックス 51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148590</xdr:rowOff>
    </xdr:to>
    <xdr:cxnSp macro="">
      <xdr:nvCxnSpPr>
        <xdr:cNvPr id="525" name="直線コネクタ 524"/>
        <xdr:cNvCxnSpPr/>
      </xdr:nvCxnSpPr>
      <xdr:spPr>
        <a:xfrm flipV="1">
          <a:off x="16318864" y="946404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152417</xdr:rowOff>
    </xdr:from>
    <xdr:ext cx="405111" cy="259045"/>
    <xdr:sp macro="" textlink="">
      <xdr:nvSpPr>
        <xdr:cNvPr id="526" name="【保健センター・保健所】&#10;有形固定資産減価償却率最小値テキスト"/>
        <xdr:cNvSpPr txBox="1"/>
      </xdr:nvSpPr>
      <xdr:spPr>
        <a:xfrm>
          <a:off x="16357600"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148590</xdr:rowOff>
    </xdr:from>
    <xdr:to>
      <xdr:col>86</xdr:col>
      <xdr:colOff>25400</xdr:colOff>
      <xdr:row>62</xdr:row>
      <xdr:rowOff>148590</xdr:rowOff>
    </xdr:to>
    <xdr:cxnSp macro="">
      <xdr:nvCxnSpPr>
        <xdr:cNvPr id="527" name="直線コネクタ 526"/>
        <xdr:cNvCxnSpPr/>
      </xdr:nvCxnSpPr>
      <xdr:spPr>
        <a:xfrm>
          <a:off x="16230600" y="1077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8" name="【保健センター・保健所】&#10;有形固定資産減価償却率最大値テキスト"/>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9" name="直線コネクタ 528"/>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58945</xdr:rowOff>
    </xdr:from>
    <xdr:ext cx="405111" cy="259045"/>
    <xdr:sp macro="" textlink="">
      <xdr:nvSpPr>
        <xdr:cNvPr id="530" name="【保健センター・保健所】&#10;有形固定資産減価償却率平均値テキスト"/>
        <xdr:cNvSpPr txBox="1"/>
      </xdr:nvSpPr>
      <xdr:spPr>
        <a:xfrm>
          <a:off x="16357600" y="10003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36068</xdr:rowOff>
    </xdr:from>
    <xdr:to>
      <xdr:col>85</xdr:col>
      <xdr:colOff>177800</xdr:colOff>
      <xdr:row>59</xdr:row>
      <xdr:rowOff>137668</xdr:rowOff>
    </xdr:to>
    <xdr:sp macro="" textlink="">
      <xdr:nvSpPr>
        <xdr:cNvPr id="531" name="フローチャート: 判断 530"/>
        <xdr:cNvSpPr/>
      </xdr:nvSpPr>
      <xdr:spPr>
        <a:xfrm>
          <a:off x="162687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161798</xdr:rowOff>
    </xdr:from>
    <xdr:to>
      <xdr:col>81</xdr:col>
      <xdr:colOff>101600</xdr:colOff>
      <xdr:row>59</xdr:row>
      <xdr:rowOff>91948</xdr:rowOff>
    </xdr:to>
    <xdr:sp macro="" textlink="">
      <xdr:nvSpPr>
        <xdr:cNvPr id="532" name="フローチャート: 判断 531"/>
        <xdr:cNvSpPr/>
      </xdr:nvSpPr>
      <xdr:spPr>
        <a:xfrm>
          <a:off x="15430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157226</xdr:rowOff>
    </xdr:from>
    <xdr:to>
      <xdr:col>76</xdr:col>
      <xdr:colOff>165100</xdr:colOff>
      <xdr:row>59</xdr:row>
      <xdr:rowOff>87376</xdr:rowOff>
    </xdr:to>
    <xdr:sp macro="" textlink="">
      <xdr:nvSpPr>
        <xdr:cNvPr id="533" name="フローチャート: 判断 532"/>
        <xdr:cNvSpPr/>
      </xdr:nvSpPr>
      <xdr:spPr>
        <a:xfrm>
          <a:off x="14541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84074</xdr:rowOff>
    </xdr:from>
    <xdr:to>
      <xdr:col>72</xdr:col>
      <xdr:colOff>38100</xdr:colOff>
      <xdr:row>59</xdr:row>
      <xdr:rowOff>14224</xdr:rowOff>
    </xdr:to>
    <xdr:sp macro="" textlink="">
      <xdr:nvSpPr>
        <xdr:cNvPr id="534" name="フローチャート: 判断 533"/>
        <xdr:cNvSpPr/>
      </xdr:nvSpPr>
      <xdr:spPr>
        <a:xfrm>
          <a:off x="13652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535" name="フローチャート: 判断 534"/>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49784</xdr:rowOff>
    </xdr:from>
    <xdr:to>
      <xdr:col>85</xdr:col>
      <xdr:colOff>177800</xdr:colOff>
      <xdr:row>60</xdr:row>
      <xdr:rowOff>151384</xdr:rowOff>
    </xdr:to>
    <xdr:sp macro="" textlink="">
      <xdr:nvSpPr>
        <xdr:cNvPr id="541" name="楕円 540"/>
        <xdr:cNvSpPr/>
      </xdr:nvSpPr>
      <xdr:spPr>
        <a:xfrm>
          <a:off x="162687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28211</xdr:rowOff>
    </xdr:from>
    <xdr:ext cx="405111" cy="259045"/>
    <xdr:sp macro="" textlink="">
      <xdr:nvSpPr>
        <xdr:cNvPr id="542" name="【保健センター・保健所】&#10;有形固定資産減価償却率該当値テキスト"/>
        <xdr:cNvSpPr txBox="1"/>
      </xdr:nvSpPr>
      <xdr:spPr>
        <a:xfrm>
          <a:off x="16357600" y="1031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xdr:rowOff>
    </xdr:from>
    <xdr:to>
      <xdr:col>81</xdr:col>
      <xdr:colOff>101600</xdr:colOff>
      <xdr:row>60</xdr:row>
      <xdr:rowOff>105664</xdr:rowOff>
    </xdr:to>
    <xdr:sp macro="" textlink="">
      <xdr:nvSpPr>
        <xdr:cNvPr id="543" name="楕円 542"/>
        <xdr:cNvSpPr/>
      </xdr:nvSpPr>
      <xdr:spPr>
        <a:xfrm>
          <a:off x="15430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54864</xdr:rowOff>
    </xdr:from>
    <xdr:to>
      <xdr:col>85</xdr:col>
      <xdr:colOff>127000</xdr:colOff>
      <xdr:row>60</xdr:row>
      <xdr:rowOff>100584</xdr:rowOff>
    </xdr:to>
    <xdr:cxnSp macro="">
      <xdr:nvCxnSpPr>
        <xdr:cNvPr id="544" name="直線コネクタ 543"/>
        <xdr:cNvCxnSpPr/>
      </xdr:nvCxnSpPr>
      <xdr:spPr>
        <a:xfrm>
          <a:off x="15481300" y="1034186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129794</xdr:rowOff>
    </xdr:from>
    <xdr:to>
      <xdr:col>76</xdr:col>
      <xdr:colOff>165100</xdr:colOff>
      <xdr:row>60</xdr:row>
      <xdr:rowOff>59944</xdr:rowOff>
    </xdr:to>
    <xdr:sp macro="" textlink="">
      <xdr:nvSpPr>
        <xdr:cNvPr id="545" name="楕円 544"/>
        <xdr:cNvSpPr/>
      </xdr:nvSpPr>
      <xdr:spPr>
        <a:xfrm>
          <a:off x="14541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xdr:rowOff>
    </xdr:from>
    <xdr:to>
      <xdr:col>81</xdr:col>
      <xdr:colOff>50800</xdr:colOff>
      <xdr:row>60</xdr:row>
      <xdr:rowOff>54864</xdr:rowOff>
    </xdr:to>
    <xdr:cxnSp macro="">
      <xdr:nvCxnSpPr>
        <xdr:cNvPr id="546" name="直線コネクタ 545"/>
        <xdr:cNvCxnSpPr/>
      </xdr:nvCxnSpPr>
      <xdr:spPr>
        <a:xfrm>
          <a:off x="14592300" y="102961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84074</xdr:rowOff>
    </xdr:from>
    <xdr:to>
      <xdr:col>72</xdr:col>
      <xdr:colOff>38100</xdr:colOff>
      <xdr:row>60</xdr:row>
      <xdr:rowOff>14224</xdr:rowOff>
    </xdr:to>
    <xdr:sp macro="" textlink="">
      <xdr:nvSpPr>
        <xdr:cNvPr id="547" name="楕円 546"/>
        <xdr:cNvSpPr/>
      </xdr:nvSpPr>
      <xdr:spPr>
        <a:xfrm>
          <a:off x="13652500" y="101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134874</xdr:rowOff>
    </xdr:from>
    <xdr:to>
      <xdr:col>76</xdr:col>
      <xdr:colOff>114300</xdr:colOff>
      <xdr:row>60</xdr:row>
      <xdr:rowOff>9144</xdr:rowOff>
    </xdr:to>
    <xdr:cxnSp macro="">
      <xdr:nvCxnSpPr>
        <xdr:cNvPr id="548" name="直線コネクタ 547"/>
        <xdr:cNvCxnSpPr/>
      </xdr:nvCxnSpPr>
      <xdr:spPr>
        <a:xfrm>
          <a:off x="13703300" y="102504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549" name="楕円 548"/>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134874</xdr:rowOff>
    </xdr:to>
    <xdr:cxnSp macro="">
      <xdr:nvCxnSpPr>
        <xdr:cNvPr id="550" name="直線コネクタ 549"/>
        <xdr:cNvCxnSpPr/>
      </xdr:nvCxnSpPr>
      <xdr:spPr>
        <a:xfrm>
          <a:off x="12814300" y="1020699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108475</xdr:rowOff>
    </xdr:from>
    <xdr:ext cx="405111" cy="259045"/>
    <xdr:sp macro="" textlink="">
      <xdr:nvSpPr>
        <xdr:cNvPr id="551" name="n_1aveValue【保健センター・保健所】&#10;有形固定資産減価償却率"/>
        <xdr:cNvSpPr txBox="1"/>
      </xdr:nvSpPr>
      <xdr:spPr>
        <a:xfrm>
          <a:off x="152660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103903</xdr:rowOff>
    </xdr:from>
    <xdr:ext cx="405111" cy="259045"/>
    <xdr:sp macro="" textlink="">
      <xdr:nvSpPr>
        <xdr:cNvPr id="552" name="n_2aveValue【保健センター・保健所】&#10;有形固定資産減価償却率"/>
        <xdr:cNvSpPr txBox="1"/>
      </xdr:nvSpPr>
      <xdr:spPr>
        <a:xfrm>
          <a:off x="14389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30751</xdr:rowOff>
    </xdr:from>
    <xdr:ext cx="405111" cy="259045"/>
    <xdr:sp macro="" textlink="">
      <xdr:nvSpPr>
        <xdr:cNvPr id="553" name="n_3aveValue【保健センター・保健所】&#10;有形固定資産減価償却率"/>
        <xdr:cNvSpPr txBox="1"/>
      </xdr:nvSpPr>
      <xdr:spPr>
        <a:xfrm>
          <a:off x="13500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554" name="n_4aveValue【保健センター・保健所】&#10;有形固定資産減価償却率"/>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96791</xdr:rowOff>
    </xdr:from>
    <xdr:ext cx="405111" cy="259045"/>
    <xdr:sp macro="" textlink="">
      <xdr:nvSpPr>
        <xdr:cNvPr id="555" name="n_1mainValue【保健センター・保健所】&#10;有形固定資産減価償却率"/>
        <xdr:cNvSpPr txBox="1"/>
      </xdr:nvSpPr>
      <xdr:spPr>
        <a:xfrm>
          <a:off x="15266044" y="1038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51071</xdr:rowOff>
    </xdr:from>
    <xdr:ext cx="405111" cy="259045"/>
    <xdr:sp macro="" textlink="">
      <xdr:nvSpPr>
        <xdr:cNvPr id="556" name="n_2mainValue【保健センター・保健所】&#10;有形固定資産減価償却率"/>
        <xdr:cNvSpPr txBox="1"/>
      </xdr:nvSpPr>
      <xdr:spPr>
        <a:xfrm>
          <a:off x="143897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5351</xdr:rowOff>
    </xdr:from>
    <xdr:ext cx="405111" cy="259045"/>
    <xdr:sp macro="" textlink="">
      <xdr:nvSpPr>
        <xdr:cNvPr id="557" name="n_3mainValue【保健センター・保健所】&#10;有形固定資産減価償却率"/>
        <xdr:cNvSpPr txBox="1"/>
      </xdr:nvSpPr>
      <xdr:spPr>
        <a:xfrm>
          <a:off x="13500744" y="1029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558" name="n_4mainValue【保健センター・保健所】&#10;有形固定資産減価償却率"/>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9" name="直線コネクタ 56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0" name="テキスト ボックス 56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1" name="直線コネクタ 57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2" name="テキスト ボックス 57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5" name="直線コネクタ 57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6" name="テキスト ボックス 57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7" name="直線コネクタ 57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8" name="テキスト ボックス 57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38100</xdr:rowOff>
    </xdr:from>
    <xdr:to>
      <xdr:col>116</xdr:col>
      <xdr:colOff>62864</xdr:colOff>
      <xdr:row>64</xdr:row>
      <xdr:rowOff>60960</xdr:rowOff>
    </xdr:to>
    <xdr:cxnSp macro="">
      <xdr:nvCxnSpPr>
        <xdr:cNvPr id="582" name="直線コネクタ 581"/>
        <xdr:cNvCxnSpPr/>
      </xdr:nvCxnSpPr>
      <xdr:spPr>
        <a:xfrm flipV="1">
          <a:off x="22160864" y="963930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64787</xdr:rowOff>
    </xdr:from>
    <xdr:ext cx="469744" cy="259045"/>
    <xdr:sp macro="" textlink="">
      <xdr:nvSpPr>
        <xdr:cNvPr id="583" name="【保健センター・保健所】&#10;一人当たり面積最小値テキスト"/>
        <xdr:cNvSpPr txBox="1"/>
      </xdr:nvSpPr>
      <xdr:spPr>
        <a:xfrm>
          <a:off x="22199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60960</xdr:rowOff>
    </xdr:from>
    <xdr:to>
      <xdr:col>116</xdr:col>
      <xdr:colOff>152400</xdr:colOff>
      <xdr:row>64</xdr:row>
      <xdr:rowOff>60960</xdr:rowOff>
    </xdr:to>
    <xdr:cxnSp macro="">
      <xdr:nvCxnSpPr>
        <xdr:cNvPr id="584" name="直線コネクタ 583"/>
        <xdr:cNvCxnSpPr/>
      </xdr:nvCxnSpPr>
      <xdr:spPr>
        <a:xfrm>
          <a:off x="22072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156227</xdr:rowOff>
    </xdr:from>
    <xdr:ext cx="469744" cy="259045"/>
    <xdr:sp macro="" textlink="">
      <xdr:nvSpPr>
        <xdr:cNvPr id="585" name="【保健センター・保健所】&#10;一人当たり面積最大値テキスト"/>
        <xdr:cNvSpPr txBox="1"/>
      </xdr:nvSpPr>
      <xdr:spPr>
        <a:xfrm>
          <a:off x="221996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38100</xdr:rowOff>
    </xdr:from>
    <xdr:to>
      <xdr:col>116</xdr:col>
      <xdr:colOff>152400</xdr:colOff>
      <xdr:row>56</xdr:row>
      <xdr:rowOff>38100</xdr:rowOff>
    </xdr:to>
    <xdr:cxnSp macro="">
      <xdr:nvCxnSpPr>
        <xdr:cNvPr id="586" name="直線コネクタ 585"/>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140987</xdr:rowOff>
    </xdr:from>
    <xdr:ext cx="469744" cy="259045"/>
    <xdr:sp macro="" textlink="">
      <xdr:nvSpPr>
        <xdr:cNvPr id="587" name="【保健センター・保健所】&#10;一人当たり面積平均値テキスト"/>
        <xdr:cNvSpPr txBox="1"/>
      </xdr:nvSpPr>
      <xdr:spPr>
        <a:xfrm>
          <a:off x="22199600" y="10770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588" name="フローチャート: 判断 587"/>
        <xdr:cNvSpPr/>
      </xdr:nvSpPr>
      <xdr:spPr>
        <a:xfrm>
          <a:off x="221107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162560</xdr:rowOff>
    </xdr:from>
    <xdr:to>
      <xdr:col>112</xdr:col>
      <xdr:colOff>38100</xdr:colOff>
      <xdr:row>63</xdr:row>
      <xdr:rowOff>92710</xdr:rowOff>
    </xdr:to>
    <xdr:sp macro="" textlink="">
      <xdr:nvSpPr>
        <xdr:cNvPr id="589" name="フローチャート: 判断 588"/>
        <xdr:cNvSpPr/>
      </xdr:nvSpPr>
      <xdr:spPr>
        <a:xfrm>
          <a:off x="212725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170180</xdr:rowOff>
    </xdr:from>
    <xdr:to>
      <xdr:col>107</xdr:col>
      <xdr:colOff>101600</xdr:colOff>
      <xdr:row>63</xdr:row>
      <xdr:rowOff>100330</xdr:rowOff>
    </xdr:to>
    <xdr:sp macro="" textlink="">
      <xdr:nvSpPr>
        <xdr:cNvPr id="590" name="フローチャート: 判断 589"/>
        <xdr:cNvSpPr/>
      </xdr:nvSpPr>
      <xdr:spPr>
        <a:xfrm>
          <a:off x="20383500" y="1080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170180</xdr:rowOff>
    </xdr:from>
    <xdr:to>
      <xdr:col>102</xdr:col>
      <xdr:colOff>165100</xdr:colOff>
      <xdr:row>63</xdr:row>
      <xdr:rowOff>100330</xdr:rowOff>
    </xdr:to>
    <xdr:sp macro="" textlink="">
      <xdr:nvSpPr>
        <xdr:cNvPr id="591" name="フローチャート: 判断 590"/>
        <xdr:cNvSpPr/>
      </xdr:nvSpPr>
      <xdr:spPr>
        <a:xfrm>
          <a:off x="19494500" y="1080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xdr:rowOff>
    </xdr:from>
    <xdr:to>
      <xdr:col>98</xdr:col>
      <xdr:colOff>38100</xdr:colOff>
      <xdr:row>63</xdr:row>
      <xdr:rowOff>107950</xdr:rowOff>
    </xdr:to>
    <xdr:sp macro="" textlink="">
      <xdr:nvSpPr>
        <xdr:cNvPr id="592" name="フローチャート: 判断 591"/>
        <xdr:cNvSpPr/>
      </xdr:nvSpPr>
      <xdr:spPr>
        <a:xfrm>
          <a:off x="18605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598" name="楕円 597"/>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86377</xdr:rowOff>
    </xdr:from>
    <xdr:ext cx="469744" cy="259045"/>
    <xdr:sp macro="" textlink="">
      <xdr:nvSpPr>
        <xdr:cNvPr id="599" name="【保健センター・保健所】&#10;一人当たり面積該当値テキスト"/>
        <xdr:cNvSpPr txBox="1"/>
      </xdr:nvSpPr>
      <xdr:spPr>
        <a:xfrm>
          <a:off x="22199600"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0" name="楕円 599"/>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601" name="直線コネクタ 600"/>
        <xdr:cNvCxnSpPr/>
      </xdr:nvCxnSpPr>
      <xdr:spPr>
        <a:xfrm>
          <a:off x="21323300" y="1074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71120</xdr:rowOff>
    </xdr:from>
    <xdr:to>
      <xdr:col>107</xdr:col>
      <xdr:colOff>101600</xdr:colOff>
      <xdr:row>63</xdr:row>
      <xdr:rowOff>1270</xdr:rowOff>
    </xdr:to>
    <xdr:sp macro="" textlink="">
      <xdr:nvSpPr>
        <xdr:cNvPr id="602" name="楕円 601"/>
        <xdr:cNvSpPr/>
      </xdr:nvSpPr>
      <xdr:spPr>
        <a:xfrm>
          <a:off x="20383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121920</xdr:rowOff>
    </xdr:to>
    <xdr:cxnSp macro="">
      <xdr:nvCxnSpPr>
        <xdr:cNvPr id="603" name="直線コネクタ 602"/>
        <xdr:cNvCxnSpPr/>
      </xdr:nvCxnSpPr>
      <xdr:spPr>
        <a:xfrm flipV="1">
          <a:off x="20434300" y="1074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71120</xdr:rowOff>
    </xdr:from>
    <xdr:to>
      <xdr:col>102</xdr:col>
      <xdr:colOff>165100</xdr:colOff>
      <xdr:row>63</xdr:row>
      <xdr:rowOff>1270</xdr:rowOff>
    </xdr:to>
    <xdr:sp macro="" textlink="">
      <xdr:nvSpPr>
        <xdr:cNvPr id="604" name="楕円 603"/>
        <xdr:cNvSpPr/>
      </xdr:nvSpPr>
      <xdr:spPr>
        <a:xfrm>
          <a:off x="19494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121920</xdr:rowOff>
    </xdr:from>
    <xdr:to>
      <xdr:col>107</xdr:col>
      <xdr:colOff>50800</xdr:colOff>
      <xdr:row>62</xdr:row>
      <xdr:rowOff>121920</xdr:rowOff>
    </xdr:to>
    <xdr:cxnSp macro="">
      <xdr:nvCxnSpPr>
        <xdr:cNvPr id="605" name="直線コネクタ 604"/>
        <xdr:cNvCxnSpPr/>
      </xdr:nvCxnSpPr>
      <xdr:spPr>
        <a:xfrm>
          <a:off x="19545300" y="1075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78740</xdr:rowOff>
    </xdr:from>
    <xdr:to>
      <xdr:col>98</xdr:col>
      <xdr:colOff>38100</xdr:colOff>
      <xdr:row>63</xdr:row>
      <xdr:rowOff>8890</xdr:rowOff>
    </xdr:to>
    <xdr:sp macro="" textlink="">
      <xdr:nvSpPr>
        <xdr:cNvPr id="606" name="楕円 605"/>
        <xdr:cNvSpPr/>
      </xdr:nvSpPr>
      <xdr:spPr>
        <a:xfrm>
          <a:off x="18605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121920</xdr:rowOff>
    </xdr:from>
    <xdr:to>
      <xdr:col>102</xdr:col>
      <xdr:colOff>114300</xdr:colOff>
      <xdr:row>62</xdr:row>
      <xdr:rowOff>129540</xdr:rowOff>
    </xdr:to>
    <xdr:cxnSp macro="">
      <xdr:nvCxnSpPr>
        <xdr:cNvPr id="607" name="直線コネクタ 606"/>
        <xdr:cNvCxnSpPr/>
      </xdr:nvCxnSpPr>
      <xdr:spPr>
        <a:xfrm flipV="1">
          <a:off x="18656300" y="10751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83837</xdr:rowOff>
    </xdr:from>
    <xdr:ext cx="469744" cy="259045"/>
    <xdr:sp macro="" textlink="">
      <xdr:nvSpPr>
        <xdr:cNvPr id="608" name="n_1aveValue【保健センター・保健所】&#10;一人当たり面積"/>
        <xdr:cNvSpPr txBox="1"/>
      </xdr:nvSpPr>
      <xdr:spPr>
        <a:xfrm>
          <a:off x="210757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91457</xdr:rowOff>
    </xdr:from>
    <xdr:ext cx="469744" cy="259045"/>
    <xdr:sp macro="" textlink="">
      <xdr:nvSpPr>
        <xdr:cNvPr id="609" name="n_2aveValue【保健センター・保健所】&#10;一人当たり面積"/>
        <xdr:cNvSpPr txBox="1"/>
      </xdr:nvSpPr>
      <xdr:spPr>
        <a:xfrm>
          <a:off x="20199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91457</xdr:rowOff>
    </xdr:from>
    <xdr:ext cx="469744" cy="259045"/>
    <xdr:sp macro="" textlink="">
      <xdr:nvSpPr>
        <xdr:cNvPr id="610" name="n_3aveValue【保健センター・保健所】&#10;一人当たり面積"/>
        <xdr:cNvSpPr txBox="1"/>
      </xdr:nvSpPr>
      <xdr:spPr>
        <a:xfrm>
          <a:off x="19310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11" name="n_4aveValue【保健センター・保健所】&#10;一人当たり面積"/>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10177</xdr:rowOff>
    </xdr:from>
    <xdr:ext cx="469744" cy="259045"/>
    <xdr:sp macro="" textlink="">
      <xdr:nvSpPr>
        <xdr:cNvPr id="612" name="n_1mainValue【保健センター・保健所】&#10;一人当たり面積"/>
        <xdr:cNvSpPr txBox="1"/>
      </xdr:nvSpPr>
      <xdr:spPr>
        <a:xfrm>
          <a:off x="210757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613" name="n_2mainValue【保健センター・保健所】&#10;一人当たり面積"/>
        <xdr:cNvSpPr txBox="1"/>
      </xdr:nvSpPr>
      <xdr:spPr>
        <a:xfrm>
          <a:off x="20199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17797</xdr:rowOff>
    </xdr:from>
    <xdr:ext cx="469744" cy="259045"/>
    <xdr:sp macro="" textlink="">
      <xdr:nvSpPr>
        <xdr:cNvPr id="614" name="n_3mainValue【保健センター・保健所】&#10;一人当たり面積"/>
        <xdr:cNvSpPr txBox="1"/>
      </xdr:nvSpPr>
      <xdr:spPr>
        <a:xfrm>
          <a:off x="19310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25417</xdr:rowOff>
    </xdr:from>
    <xdr:ext cx="469744" cy="259045"/>
    <xdr:sp macro="" textlink="">
      <xdr:nvSpPr>
        <xdr:cNvPr id="615" name="n_4mainValue【保健センター・保健所】&#10;一人当たり面積"/>
        <xdr:cNvSpPr txBox="1"/>
      </xdr:nvSpPr>
      <xdr:spPr>
        <a:xfrm>
          <a:off x="18421427" y="1048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34289</xdr:rowOff>
    </xdr:from>
    <xdr:to>
      <xdr:col>85</xdr:col>
      <xdr:colOff>126364</xdr:colOff>
      <xdr:row>85</xdr:row>
      <xdr:rowOff>13336</xdr:rowOff>
    </xdr:to>
    <xdr:cxnSp macro="">
      <xdr:nvCxnSpPr>
        <xdr:cNvPr id="640" name="直線コネクタ 639"/>
        <xdr:cNvCxnSpPr/>
      </xdr:nvCxnSpPr>
      <xdr:spPr>
        <a:xfrm flipV="1">
          <a:off x="16318864" y="13578839"/>
          <a:ext cx="0" cy="100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17163</xdr:rowOff>
    </xdr:from>
    <xdr:ext cx="405111" cy="259045"/>
    <xdr:sp macro="" textlink="">
      <xdr:nvSpPr>
        <xdr:cNvPr id="641" name="【消防施設】&#10;有形固定資産減価償却率最小値テキスト"/>
        <xdr:cNvSpPr txBox="1"/>
      </xdr:nvSpPr>
      <xdr:spPr>
        <a:xfrm>
          <a:off x="16357600"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13336</xdr:rowOff>
    </xdr:from>
    <xdr:to>
      <xdr:col>86</xdr:col>
      <xdr:colOff>25400</xdr:colOff>
      <xdr:row>85</xdr:row>
      <xdr:rowOff>13336</xdr:rowOff>
    </xdr:to>
    <xdr:cxnSp macro="">
      <xdr:nvCxnSpPr>
        <xdr:cNvPr id="642" name="直線コネクタ 641"/>
        <xdr:cNvCxnSpPr/>
      </xdr:nvCxnSpPr>
      <xdr:spPr>
        <a:xfrm>
          <a:off x="16230600" y="1458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152416</xdr:rowOff>
    </xdr:from>
    <xdr:ext cx="405111" cy="259045"/>
    <xdr:sp macro="" textlink="">
      <xdr:nvSpPr>
        <xdr:cNvPr id="643" name="【消防施設】&#10;有形固定資産減価償却率最大値テキスト"/>
        <xdr:cNvSpPr txBox="1"/>
      </xdr:nvSpPr>
      <xdr:spPr>
        <a:xfrm>
          <a:off x="16357600"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34289</xdr:rowOff>
    </xdr:from>
    <xdr:to>
      <xdr:col>86</xdr:col>
      <xdr:colOff>25400</xdr:colOff>
      <xdr:row>79</xdr:row>
      <xdr:rowOff>34289</xdr:rowOff>
    </xdr:to>
    <xdr:cxnSp macro="">
      <xdr:nvCxnSpPr>
        <xdr:cNvPr id="644" name="直線コネクタ 643"/>
        <xdr:cNvCxnSpPr/>
      </xdr:nvCxnSpPr>
      <xdr:spPr>
        <a:xfrm>
          <a:off x="16230600" y="1357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162577</xdr:rowOff>
    </xdr:from>
    <xdr:ext cx="405111" cy="259045"/>
    <xdr:sp macro="" textlink="">
      <xdr:nvSpPr>
        <xdr:cNvPr id="645" name="【消防施設】&#10;有形固定資産減価償却率平均値テキスト"/>
        <xdr:cNvSpPr txBox="1"/>
      </xdr:nvSpPr>
      <xdr:spPr>
        <a:xfrm>
          <a:off x="16357600" y="1387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139700</xdr:rowOff>
    </xdr:from>
    <xdr:to>
      <xdr:col>85</xdr:col>
      <xdr:colOff>177800</xdr:colOff>
      <xdr:row>82</xdr:row>
      <xdr:rowOff>69850</xdr:rowOff>
    </xdr:to>
    <xdr:sp macro="" textlink="">
      <xdr:nvSpPr>
        <xdr:cNvPr id="646" name="フローチャート: 判断 645"/>
        <xdr:cNvSpPr/>
      </xdr:nvSpPr>
      <xdr:spPr>
        <a:xfrm>
          <a:off x="162687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47" name="フローチャート: 判断 646"/>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109220</xdr:rowOff>
    </xdr:from>
    <xdr:to>
      <xdr:col>76</xdr:col>
      <xdr:colOff>165100</xdr:colOff>
      <xdr:row>82</xdr:row>
      <xdr:rowOff>39370</xdr:rowOff>
    </xdr:to>
    <xdr:sp macro="" textlink="">
      <xdr:nvSpPr>
        <xdr:cNvPr id="648" name="フローチャート: 判断 647"/>
        <xdr:cNvSpPr/>
      </xdr:nvSpPr>
      <xdr:spPr>
        <a:xfrm>
          <a:off x="14541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86361</xdr:rowOff>
    </xdr:from>
    <xdr:to>
      <xdr:col>72</xdr:col>
      <xdr:colOff>38100</xdr:colOff>
      <xdr:row>82</xdr:row>
      <xdr:rowOff>16511</xdr:rowOff>
    </xdr:to>
    <xdr:sp macro="" textlink="">
      <xdr:nvSpPr>
        <xdr:cNvPr id="649" name="フローチャート: 判断 648"/>
        <xdr:cNvSpPr/>
      </xdr:nvSpPr>
      <xdr:spPr>
        <a:xfrm>
          <a:off x="13652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65405</xdr:rowOff>
    </xdr:from>
    <xdr:to>
      <xdr:col>67</xdr:col>
      <xdr:colOff>101600</xdr:colOff>
      <xdr:row>81</xdr:row>
      <xdr:rowOff>167005</xdr:rowOff>
    </xdr:to>
    <xdr:sp macro="" textlink="">
      <xdr:nvSpPr>
        <xdr:cNvPr id="650" name="フローチャート: 判断 649"/>
        <xdr:cNvSpPr/>
      </xdr:nvSpPr>
      <xdr:spPr>
        <a:xfrm>
          <a:off x="12763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95886</xdr:rowOff>
    </xdr:from>
    <xdr:to>
      <xdr:col>85</xdr:col>
      <xdr:colOff>177800</xdr:colOff>
      <xdr:row>85</xdr:row>
      <xdr:rowOff>26036</xdr:rowOff>
    </xdr:to>
    <xdr:sp macro="" textlink="">
      <xdr:nvSpPr>
        <xdr:cNvPr id="656" name="楕円 655"/>
        <xdr:cNvSpPr/>
      </xdr:nvSpPr>
      <xdr:spPr>
        <a:xfrm>
          <a:off x="16268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10813</xdr:rowOff>
    </xdr:from>
    <xdr:ext cx="405111" cy="259045"/>
    <xdr:sp macro="" textlink="">
      <xdr:nvSpPr>
        <xdr:cNvPr id="657" name="【消防施設】&#10;有形固定資産減価償却率該当値テキスト"/>
        <xdr:cNvSpPr txBox="1"/>
      </xdr:nvSpPr>
      <xdr:spPr>
        <a:xfrm>
          <a:off x="16357600" y="1441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46355</xdr:rowOff>
    </xdr:from>
    <xdr:to>
      <xdr:col>81</xdr:col>
      <xdr:colOff>101600</xdr:colOff>
      <xdr:row>85</xdr:row>
      <xdr:rowOff>147955</xdr:rowOff>
    </xdr:to>
    <xdr:sp macro="" textlink="">
      <xdr:nvSpPr>
        <xdr:cNvPr id="658" name="楕円 657"/>
        <xdr:cNvSpPr/>
      </xdr:nvSpPr>
      <xdr:spPr>
        <a:xfrm>
          <a:off x="15430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146686</xdr:rowOff>
    </xdr:from>
    <xdr:to>
      <xdr:col>85</xdr:col>
      <xdr:colOff>127000</xdr:colOff>
      <xdr:row>85</xdr:row>
      <xdr:rowOff>97155</xdr:rowOff>
    </xdr:to>
    <xdr:cxnSp macro="">
      <xdr:nvCxnSpPr>
        <xdr:cNvPr id="659" name="直線コネクタ 658"/>
        <xdr:cNvCxnSpPr/>
      </xdr:nvCxnSpPr>
      <xdr:spPr>
        <a:xfrm flipV="1">
          <a:off x="15481300" y="14548486"/>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25400</xdr:rowOff>
    </xdr:from>
    <xdr:to>
      <xdr:col>76</xdr:col>
      <xdr:colOff>165100</xdr:colOff>
      <xdr:row>85</xdr:row>
      <xdr:rowOff>127000</xdr:rowOff>
    </xdr:to>
    <xdr:sp macro="" textlink="">
      <xdr:nvSpPr>
        <xdr:cNvPr id="660" name="楕円 659"/>
        <xdr:cNvSpPr/>
      </xdr:nvSpPr>
      <xdr:spPr>
        <a:xfrm>
          <a:off x="14541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76200</xdr:rowOff>
    </xdr:from>
    <xdr:to>
      <xdr:col>81</xdr:col>
      <xdr:colOff>50800</xdr:colOff>
      <xdr:row>85</xdr:row>
      <xdr:rowOff>97155</xdr:rowOff>
    </xdr:to>
    <xdr:cxnSp macro="">
      <xdr:nvCxnSpPr>
        <xdr:cNvPr id="661" name="直線コネクタ 660"/>
        <xdr:cNvCxnSpPr/>
      </xdr:nvCxnSpPr>
      <xdr:spPr>
        <a:xfrm>
          <a:off x="14592300" y="146494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88264</xdr:rowOff>
    </xdr:from>
    <xdr:to>
      <xdr:col>72</xdr:col>
      <xdr:colOff>38100</xdr:colOff>
      <xdr:row>86</xdr:row>
      <xdr:rowOff>18414</xdr:rowOff>
    </xdr:to>
    <xdr:sp macro="" textlink="">
      <xdr:nvSpPr>
        <xdr:cNvPr id="662" name="楕円 661"/>
        <xdr:cNvSpPr/>
      </xdr:nvSpPr>
      <xdr:spPr>
        <a:xfrm>
          <a:off x="13652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76200</xdr:rowOff>
    </xdr:from>
    <xdr:to>
      <xdr:col>76</xdr:col>
      <xdr:colOff>114300</xdr:colOff>
      <xdr:row>85</xdr:row>
      <xdr:rowOff>139064</xdr:rowOff>
    </xdr:to>
    <xdr:cxnSp macro="">
      <xdr:nvCxnSpPr>
        <xdr:cNvPr id="663" name="直線コネクタ 662"/>
        <xdr:cNvCxnSpPr/>
      </xdr:nvCxnSpPr>
      <xdr:spPr>
        <a:xfrm flipV="1">
          <a:off x="13703300" y="1464945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162561</xdr:rowOff>
    </xdr:from>
    <xdr:to>
      <xdr:col>67</xdr:col>
      <xdr:colOff>101600</xdr:colOff>
      <xdr:row>86</xdr:row>
      <xdr:rowOff>92711</xdr:rowOff>
    </xdr:to>
    <xdr:sp macro="" textlink="">
      <xdr:nvSpPr>
        <xdr:cNvPr id="664" name="楕円 663"/>
        <xdr:cNvSpPr/>
      </xdr:nvSpPr>
      <xdr:spPr>
        <a:xfrm>
          <a:off x="12763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139064</xdr:rowOff>
    </xdr:from>
    <xdr:to>
      <xdr:col>71</xdr:col>
      <xdr:colOff>177800</xdr:colOff>
      <xdr:row>86</xdr:row>
      <xdr:rowOff>41911</xdr:rowOff>
    </xdr:to>
    <xdr:cxnSp macro="">
      <xdr:nvCxnSpPr>
        <xdr:cNvPr id="665" name="直線コネクタ 664"/>
        <xdr:cNvCxnSpPr/>
      </xdr:nvCxnSpPr>
      <xdr:spPr>
        <a:xfrm flipV="1">
          <a:off x="12814300" y="14712314"/>
          <a:ext cx="8890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66" name="n_1aveValue【消防施設】&#10;有形固定資産減価償却率"/>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667" name="n_2aveValue【消防施設】&#10;有形固定資産減価償却率"/>
        <xdr:cNvSpPr txBox="1"/>
      </xdr:nvSpPr>
      <xdr:spPr>
        <a:xfrm>
          <a:off x="14389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33038</xdr:rowOff>
    </xdr:from>
    <xdr:ext cx="405111" cy="259045"/>
    <xdr:sp macro="" textlink="">
      <xdr:nvSpPr>
        <xdr:cNvPr id="668" name="n_3aveValue【消防施設】&#10;有形固定資産減価償却率"/>
        <xdr:cNvSpPr txBox="1"/>
      </xdr:nvSpPr>
      <xdr:spPr>
        <a:xfrm>
          <a:off x="13500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12082</xdr:rowOff>
    </xdr:from>
    <xdr:ext cx="405111" cy="259045"/>
    <xdr:sp macro="" textlink="">
      <xdr:nvSpPr>
        <xdr:cNvPr id="669" name="n_4aveValue【消防施設】&#10;有形固定資産減価償却率"/>
        <xdr:cNvSpPr txBox="1"/>
      </xdr:nvSpPr>
      <xdr:spPr>
        <a:xfrm>
          <a:off x="12611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139082</xdr:rowOff>
    </xdr:from>
    <xdr:ext cx="405111" cy="259045"/>
    <xdr:sp macro="" textlink="">
      <xdr:nvSpPr>
        <xdr:cNvPr id="670" name="n_1mainValue【消防施設】&#10;有形固定資産減価償却率"/>
        <xdr:cNvSpPr txBox="1"/>
      </xdr:nvSpPr>
      <xdr:spPr>
        <a:xfrm>
          <a:off x="152660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118127</xdr:rowOff>
    </xdr:from>
    <xdr:ext cx="405111" cy="259045"/>
    <xdr:sp macro="" textlink="">
      <xdr:nvSpPr>
        <xdr:cNvPr id="671" name="n_2mainValue【消防施設】&#10;有形固定資産減価償却率"/>
        <xdr:cNvSpPr txBox="1"/>
      </xdr:nvSpPr>
      <xdr:spPr>
        <a:xfrm>
          <a:off x="14389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9541</xdr:rowOff>
    </xdr:from>
    <xdr:ext cx="405111" cy="259045"/>
    <xdr:sp macro="" textlink="">
      <xdr:nvSpPr>
        <xdr:cNvPr id="672" name="n_3mainValue【消防施設】&#10;有形固定資産減価償却率"/>
        <xdr:cNvSpPr txBox="1"/>
      </xdr:nvSpPr>
      <xdr:spPr>
        <a:xfrm>
          <a:off x="135007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83838</xdr:rowOff>
    </xdr:from>
    <xdr:ext cx="405111" cy="259045"/>
    <xdr:sp macro="" textlink="">
      <xdr:nvSpPr>
        <xdr:cNvPr id="673" name="n_4mainValue【消防施設】&#10;有形固定資産減価償却率"/>
        <xdr:cNvSpPr txBox="1"/>
      </xdr:nvSpPr>
      <xdr:spPr>
        <a:xfrm>
          <a:off x="12611744" y="1482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4" name="直線コネクタ 683"/>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5" name="テキスト ボックス 684"/>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6" name="直線コネクタ 685"/>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7" name="テキスト ボックス 686"/>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8" name="直線コネクタ 687"/>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9" name="テキスト ボックス 688"/>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0" name="直線コネクタ 689"/>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1" name="テキスト ボックス 690"/>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2" name="直線コネクタ 691"/>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3" name="テキスト ボックス 692"/>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4" name="直線コネクタ 693"/>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5" name="テキスト ボックス 694"/>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70757</xdr:rowOff>
    </xdr:to>
    <xdr:cxnSp macro="">
      <xdr:nvCxnSpPr>
        <xdr:cNvPr id="699" name="直線コネクタ 698"/>
        <xdr:cNvCxnSpPr/>
      </xdr:nvCxnSpPr>
      <xdr:spPr>
        <a:xfrm flipV="1">
          <a:off x="22160864" y="13476514"/>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00" name="【消防施設】&#10;一人当たり面積最小値テキスト"/>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01" name="直線コネクタ 700"/>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2" name="【消防施設】&#10;一人当たり面積最大値テキスト"/>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3" name="直線コネクタ 702"/>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704" name="【消防施設】&#10;一人当たり面積平均値テキスト"/>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705" name="フローチャート: 判断 704"/>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87993</xdr:rowOff>
    </xdr:from>
    <xdr:to>
      <xdr:col>112</xdr:col>
      <xdr:colOff>38100</xdr:colOff>
      <xdr:row>84</xdr:row>
      <xdr:rowOff>18143</xdr:rowOff>
    </xdr:to>
    <xdr:sp macro="" textlink="">
      <xdr:nvSpPr>
        <xdr:cNvPr id="706" name="フローチャート: 判断 705"/>
        <xdr:cNvSpPr/>
      </xdr:nvSpPr>
      <xdr:spPr>
        <a:xfrm>
          <a:off x="21272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07" name="フローチャート: 判断 706"/>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98879</xdr:rowOff>
    </xdr:from>
    <xdr:to>
      <xdr:col>102</xdr:col>
      <xdr:colOff>165100</xdr:colOff>
      <xdr:row>84</xdr:row>
      <xdr:rowOff>29029</xdr:rowOff>
    </xdr:to>
    <xdr:sp macro="" textlink="">
      <xdr:nvSpPr>
        <xdr:cNvPr id="708" name="フローチャート: 判断 707"/>
        <xdr:cNvSpPr/>
      </xdr:nvSpPr>
      <xdr:spPr>
        <a:xfrm>
          <a:off x="19494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98879</xdr:rowOff>
    </xdr:from>
    <xdr:to>
      <xdr:col>98</xdr:col>
      <xdr:colOff>38100</xdr:colOff>
      <xdr:row>84</xdr:row>
      <xdr:rowOff>29029</xdr:rowOff>
    </xdr:to>
    <xdr:sp macro="" textlink="">
      <xdr:nvSpPr>
        <xdr:cNvPr id="709" name="フローチャート: 判断 708"/>
        <xdr:cNvSpPr/>
      </xdr:nvSpPr>
      <xdr:spPr>
        <a:xfrm>
          <a:off x="18605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17236</xdr:rowOff>
    </xdr:from>
    <xdr:to>
      <xdr:col>116</xdr:col>
      <xdr:colOff>114300</xdr:colOff>
      <xdr:row>85</xdr:row>
      <xdr:rowOff>118836</xdr:rowOff>
    </xdr:to>
    <xdr:sp macro="" textlink="">
      <xdr:nvSpPr>
        <xdr:cNvPr id="715" name="楕円 714"/>
        <xdr:cNvSpPr/>
      </xdr:nvSpPr>
      <xdr:spPr>
        <a:xfrm>
          <a:off x="221107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167113</xdr:rowOff>
    </xdr:from>
    <xdr:ext cx="469744" cy="259045"/>
    <xdr:sp macro="" textlink="">
      <xdr:nvSpPr>
        <xdr:cNvPr id="716" name="【消防施設】&#10;一人当たり面積該当値テキスト"/>
        <xdr:cNvSpPr txBox="1"/>
      </xdr:nvSpPr>
      <xdr:spPr>
        <a:xfrm>
          <a:off x="22199600" y="1456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28121</xdr:rowOff>
    </xdr:from>
    <xdr:to>
      <xdr:col>112</xdr:col>
      <xdr:colOff>38100</xdr:colOff>
      <xdr:row>85</xdr:row>
      <xdr:rowOff>129721</xdr:rowOff>
    </xdr:to>
    <xdr:sp macro="" textlink="">
      <xdr:nvSpPr>
        <xdr:cNvPr id="717" name="楕円 716"/>
        <xdr:cNvSpPr/>
      </xdr:nvSpPr>
      <xdr:spPr>
        <a:xfrm>
          <a:off x="21272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68036</xdr:rowOff>
    </xdr:from>
    <xdr:to>
      <xdr:col>116</xdr:col>
      <xdr:colOff>63500</xdr:colOff>
      <xdr:row>85</xdr:row>
      <xdr:rowOff>78921</xdr:rowOff>
    </xdr:to>
    <xdr:cxnSp macro="">
      <xdr:nvCxnSpPr>
        <xdr:cNvPr id="718" name="直線コネクタ 717"/>
        <xdr:cNvCxnSpPr/>
      </xdr:nvCxnSpPr>
      <xdr:spPr>
        <a:xfrm flipV="1">
          <a:off x="21323300" y="146412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719" name="楕円 718"/>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78921</xdr:rowOff>
    </xdr:from>
    <xdr:to>
      <xdr:col>111</xdr:col>
      <xdr:colOff>177800</xdr:colOff>
      <xdr:row>85</xdr:row>
      <xdr:rowOff>78921</xdr:rowOff>
    </xdr:to>
    <xdr:cxnSp macro="">
      <xdr:nvCxnSpPr>
        <xdr:cNvPr id="720" name="直線コネクタ 719"/>
        <xdr:cNvCxnSpPr/>
      </xdr:nvCxnSpPr>
      <xdr:spPr>
        <a:xfrm>
          <a:off x="20434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39007</xdr:rowOff>
    </xdr:from>
    <xdr:to>
      <xdr:col>102</xdr:col>
      <xdr:colOff>165100</xdr:colOff>
      <xdr:row>85</xdr:row>
      <xdr:rowOff>140607</xdr:rowOff>
    </xdr:to>
    <xdr:sp macro="" textlink="">
      <xdr:nvSpPr>
        <xdr:cNvPr id="721" name="楕円 720"/>
        <xdr:cNvSpPr/>
      </xdr:nvSpPr>
      <xdr:spPr>
        <a:xfrm>
          <a:off x="19494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89807</xdr:rowOff>
    </xdr:to>
    <xdr:cxnSp macro="">
      <xdr:nvCxnSpPr>
        <xdr:cNvPr id="722" name="直線コネクタ 721"/>
        <xdr:cNvCxnSpPr/>
      </xdr:nvCxnSpPr>
      <xdr:spPr>
        <a:xfrm flipV="1">
          <a:off x="19545300" y="146521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23" name="楕円 722"/>
        <xdr:cNvSpPr/>
      </xdr:nvSpPr>
      <xdr:spPr>
        <a:xfrm>
          <a:off x="18605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89807</xdr:rowOff>
    </xdr:from>
    <xdr:to>
      <xdr:col>102</xdr:col>
      <xdr:colOff>114300</xdr:colOff>
      <xdr:row>85</xdr:row>
      <xdr:rowOff>89807</xdr:rowOff>
    </xdr:to>
    <xdr:cxnSp macro="">
      <xdr:nvCxnSpPr>
        <xdr:cNvPr id="724" name="直線コネクタ 723"/>
        <xdr:cNvCxnSpPr/>
      </xdr:nvCxnSpPr>
      <xdr:spPr>
        <a:xfrm>
          <a:off x="18656300" y="1466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34670</xdr:rowOff>
    </xdr:from>
    <xdr:ext cx="469744" cy="259045"/>
    <xdr:sp macro="" textlink="">
      <xdr:nvSpPr>
        <xdr:cNvPr id="725" name="n_1aveValue【消防施設】&#10;一人当たり面積"/>
        <xdr:cNvSpPr txBox="1"/>
      </xdr:nvSpPr>
      <xdr:spPr>
        <a:xfrm>
          <a:off x="210757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726" name="n_2aveValue【消防施設】&#10;一人当たり面積"/>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45556</xdr:rowOff>
    </xdr:from>
    <xdr:ext cx="469744" cy="259045"/>
    <xdr:sp macro="" textlink="">
      <xdr:nvSpPr>
        <xdr:cNvPr id="727" name="n_3aveValue【消防施設】&#10;一人当たり面積"/>
        <xdr:cNvSpPr txBox="1"/>
      </xdr:nvSpPr>
      <xdr:spPr>
        <a:xfrm>
          <a:off x="19310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45556</xdr:rowOff>
    </xdr:from>
    <xdr:ext cx="469744" cy="259045"/>
    <xdr:sp macro="" textlink="">
      <xdr:nvSpPr>
        <xdr:cNvPr id="728" name="n_4aveValue【消防施設】&#10;一人当たり面積"/>
        <xdr:cNvSpPr txBox="1"/>
      </xdr:nvSpPr>
      <xdr:spPr>
        <a:xfrm>
          <a:off x="18421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120848</xdr:rowOff>
    </xdr:from>
    <xdr:ext cx="469744" cy="259045"/>
    <xdr:sp macro="" textlink="">
      <xdr:nvSpPr>
        <xdr:cNvPr id="729" name="n_1mainValue【消防施設】&#10;一人当たり面積"/>
        <xdr:cNvSpPr txBox="1"/>
      </xdr:nvSpPr>
      <xdr:spPr>
        <a:xfrm>
          <a:off x="21075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730" name="n_2mainValue【消防施設】&#10;一人当たり面積"/>
        <xdr:cNvSpPr txBox="1"/>
      </xdr:nvSpPr>
      <xdr:spPr>
        <a:xfrm>
          <a:off x="20199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131734</xdr:rowOff>
    </xdr:from>
    <xdr:ext cx="469744" cy="259045"/>
    <xdr:sp macro="" textlink="">
      <xdr:nvSpPr>
        <xdr:cNvPr id="731" name="n_3mainValue【消防施設】&#10;一人当たり面積"/>
        <xdr:cNvSpPr txBox="1"/>
      </xdr:nvSpPr>
      <xdr:spPr>
        <a:xfrm>
          <a:off x="19310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131734</xdr:rowOff>
    </xdr:from>
    <xdr:ext cx="469744" cy="259045"/>
    <xdr:sp macro="" textlink="">
      <xdr:nvSpPr>
        <xdr:cNvPr id="732" name="n_4mainValue【消防施設】&#10;一人当たり面積"/>
        <xdr:cNvSpPr txBox="1"/>
      </xdr:nvSpPr>
      <xdr:spPr>
        <a:xfrm>
          <a:off x="18421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74295</xdr:rowOff>
    </xdr:from>
    <xdr:to>
      <xdr:col>85</xdr:col>
      <xdr:colOff>126364</xdr:colOff>
      <xdr:row>107</xdr:row>
      <xdr:rowOff>89536</xdr:rowOff>
    </xdr:to>
    <xdr:cxnSp macro="">
      <xdr:nvCxnSpPr>
        <xdr:cNvPr id="757" name="直線コネクタ 756"/>
        <xdr:cNvCxnSpPr/>
      </xdr:nvCxnSpPr>
      <xdr:spPr>
        <a:xfrm flipV="1">
          <a:off x="16318864" y="17047845"/>
          <a:ext cx="0" cy="138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93363</xdr:rowOff>
    </xdr:from>
    <xdr:ext cx="405111" cy="259045"/>
    <xdr:sp macro="" textlink="">
      <xdr:nvSpPr>
        <xdr:cNvPr id="758" name="【庁舎】&#10;有形固定資産減価償却率最小値テキスト"/>
        <xdr:cNvSpPr txBox="1"/>
      </xdr:nvSpPr>
      <xdr:spPr>
        <a:xfrm>
          <a:off x="16357600"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89536</xdr:rowOff>
    </xdr:from>
    <xdr:to>
      <xdr:col>86</xdr:col>
      <xdr:colOff>25400</xdr:colOff>
      <xdr:row>107</xdr:row>
      <xdr:rowOff>89536</xdr:rowOff>
    </xdr:to>
    <xdr:cxnSp macro="">
      <xdr:nvCxnSpPr>
        <xdr:cNvPr id="759" name="直線コネクタ 758"/>
        <xdr:cNvCxnSpPr/>
      </xdr:nvCxnSpPr>
      <xdr:spPr>
        <a:xfrm>
          <a:off x="16230600" y="18434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20972</xdr:rowOff>
    </xdr:from>
    <xdr:ext cx="405111" cy="259045"/>
    <xdr:sp macro="" textlink="">
      <xdr:nvSpPr>
        <xdr:cNvPr id="760" name="【庁舎】&#10;有形固定資産減価償却率最大値テキスト"/>
        <xdr:cNvSpPr txBox="1"/>
      </xdr:nvSpPr>
      <xdr:spPr>
        <a:xfrm>
          <a:off x="16357600" y="1682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74295</xdr:rowOff>
    </xdr:from>
    <xdr:to>
      <xdr:col>86</xdr:col>
      <xdr:colOff>25400</xdr:colOff>
      <xdr:row>99</xdr:row>
      <xdr:rowOff>74295</xdr:rowOff>
    </xdr:to>
    <xdr:cxnSp macro="">
      <xdr:nvCxnSpPr>
        <xdr:cNvPr id="761" name="直線コネクタ 760"/>
        <xdr:cNvCxnSpPr/>
      </xdr:nvCxnSpPr>
      <xdr:spPr>
        <a:xfrm>
          <a:off x="16230600" y="1704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93363</xdr:rowOff>
    </xdr:from>
    <xdr:ext cx="405111" cy="259045"/>
    <xdr:sp macro="" textlink="">
      <xdr:nvSpPr>
        <xdr:cNvPr id="762" name="【庁舎】&#10;有形固定資産減価償却率平均値テキスト"/>
        <xdr:cNvSpPr txBox="1"/>
      </xdr:nvSpPr>
      <xdr:spPr>
        <a:xfrm>
          <a:off x="16357600" y="1775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114936</xdr:rowOff>
    </xdr:from>
    <xdr:to>
      <xdr:col>85</xdr:col>
      <xdr:colOff>177800</xdr:colOff>
      <xdr:row>104</xdr:row>
      <xdr:rowOff>45086</xdr:rowOff>
    </xdr:to>
    <xdr:sp macro="" textlink="">
      <xdr:nvSpPr>
        <xdr:cNvPr id="763" name="フローチャート: 判断 762"/>
        <xdr:cNvSpPr/>
      </xdr:nvSpPr>
      <xdr:spPr>
        <a:xfrm>
          <a:off x="162687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101600</xdr:rowOff>
    </xdr:from>
    <xdr:to>
      <xdr:col>81</xdr:col>
      <xdr:colOff>101600</xdr:colOff>
      <xdr:row>104</xdr:row>
      <xdr:rowOff>31750</xdr:rowOff>
    </xdr:to>
    <xdr:sp macro="" textlink="">
      <xdr:nvSpPr>
        <xdr:cNvPr id="764" name="フローチャート: 判断 763"/>
        <xdr:cNvSpPr/>
      </xdr:nvSpPr>
      <xdr:spPr>
        <a:xfrm>
          <a:off x="15430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73025</xdr:rowOff>
    </xdr:from>
    <xdr:to>
      <xdr:col>76</xdr:col>
      <xdr:colOff>165100</xdr:colOff>
      <xdr:row>104</xdr:row>
      <xdr:rowOff>3175</xdr:rowOff>
    </xdr:to>
    <xdr:sp macro="" textlink="">
      <xdr:nvSpPr>
        <xdr:cNvPr id="765" name="フローチャート: 判断 764"/>
        <xdr:cNvSpPr/>
      </xdr:nvSpPr>
      <xdr:spPr>
        <a:xfrm>
          <a:off x="14541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46355</xdr:rowOff>
    </xdr:from>
    <xdr:to>
      <xdr:col>72</xdr:col>
      <xdr:colOff>38100</xdr:colOff>
      <xdr:row>103</xdr:row>
      <xdr:rowOff>147955</xdr:rowOff>
    </xdr:to>
    <xdr:sp macro="" textlink="">
      <xdr:nvSpPr>
        <xdr:cNvPr id="766" name="フローチャート: 判断 765"/>
        <xdr:cNvSpPr/>
      </xdr:nvSpPr>
      <xdr:spPr>
        <a:xfrm>
          <a:off x="13652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59689</xdr:rowOff>
    </xdr:from>
    <xdr:to>
      <xdr:col>67</xdr:col>
      <xdr:colOff>101600</xdr:colOff>
      <xdr:row>103</xdr:row>
      <xdr:rowOff>161289</xdr:rowOff>
    </xdr:to>
    <xdr:sp macro="" textlink="">
      <xdr:nvSpPr>
        <xdr:cNvPr id="767" name="フローチャート: 判断 766"/>
        <xdr:cNvSpPr/>
      </xdr:nvSpPr>
      <xdr:spPr>
        <a:xfrm>
          <a:off x="12763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61595</xdr:rowOff>
    </xdr:from>
    <xdr:to>
      <xdr:col>85</xdr:col>
      <xdr:colOff>177800</xdr:colOff>
      <xdr:row>101</xdr:row>
      <xdr:rowOff>163195</xdr:rowOff>
    </xdr:to>
    <xdr:sp macro="" textlink="">
      <xdr:nvSpPr>
        <xdr:cNvPr id="773" name="楕円 772"/>
        <xdr:cNvSpPr/>
      </xdr:nvSpPr>
      <xdr:spPr>
        <a:xfrm>
          <a:off x="16268700" y="1737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84472</xdr:rowOff>
    </xdr:from>
    <xdr:ext cx="405111" cy="259045"/>
    <xdr:sp macro="" textlink="">
      <xdr:nvSpPr>
        <xdr:cNvPr id="774" name="【庁舎】&#10;有形固定資産減価償却率該当値テキスト"/>
        <xdr:cNvSpPr txBox="1"/>
      </xdr:nvSpPr>
      <xdr:spPr>
        <a:xfrm>
          <a:off x="16357600"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23495</xdr:rowOff>
    </xdr:from>
    <xdr:to>
      <xdr:col>81</xdr:col>
      <xdr:colOff>101600</xdr:colOff>
      <xdr:row>101</xdr:row>
      <xdr:rowOff>125095</xdr:rowOff>
    </xdr:to>
    <xdr:sp macro="" textlink="">
      <xdr:nvSpPr>
        <xdr:cNvPr id="775" name="楕円 774"/>
        <xdr:cNvSpPr/>
      </xdr:nvSpPr>
      <xdr:spPr>
        <a:xfrm>
          <a:off x="15430500" y="173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74295</xdr:rowOff>
    </xdr:from>
    <xdr:to>
      <xdr:col>85</xdr:col>
      <xdr:colOff>127000</xdr:colOff>
      <xdr:row>101</xdr:row>
      <xdr:rowOff>112395</xdr:rowOff>
    </xdr:to>
    <xdr:cxnSp macro="">
      <xdr:nvCxnSpPr>
        <xdr:cNvPr id="776" name="直線コネクタ 775"/>
        <xdr:cNvCxnSpPr/>
      </xdr:nvCxnSpPr>
      <xdr:spPr>
        <a:xfrm>
          <a:off x="15481300" y="173907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151130</xdr:rowOff>
    </xdr:from>
    <xdr:to>
      <xdr:col>76</xdr:col>
      <xdr:colOff>165100</xdr:colOff>
      <xdr:row>101</xdr:row>
      <xdr:rowOff>81280</xdr:rowOff>
    </xdr:to>
    <xdr:sp macro="" textlink="">
      <xdr:nvSpPr>
        <xdr:cNvPr id="777" name="楕円 776"/>
        <xdr:cNvSpPr/>
      </xdr:nvSpPr>
      <xdr:spPr>
        <a:xfrm>
          <a:off x="14541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30480</xdr:rowOff>
    </xdr:from>
    <xdr:to>
      <xdr:col>81</xdr:col>
      <xdr:colOff>50800</xdr:colOff>
      <xdr:row>101</xdr:row>
      <xdr:rowOff>74295</xdr:rowOff>
    </xdr:to>
    <xdr:cxnSp macro="">
      <xdr:nvCxnSpPr>
        <xdr:cNvPr id="778" name="直線コネクタ 777"/>
        <xdr:cNvCxnSpPr/>
      </xdr:nvCxnSpPr>
      <xdr:spPr>
        <a:xfrm>
          <a:off x="14592300" y="173469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107314</xdr:rowOff>
    </xdr:from>
    <xdr:to>
      <xdr:col>72</xdr:col>
      <xdr:colOff>38100</xdr:colOff>
      <xdr:row>101</xdr:row>
      <xdr:rowOff>37464</xdr:rowOff>
    </xdr:to>
    <xdr:sp macro="" textlink="">
      <xdr:nvSpPr>
        <xdr:cNvPr id="779" name="楕円 778"/>
        <xdr:cNvSpPr/>
      </xdr:nvSpPr>
      <xdr:spPr>
        <a:xfrm>
          <a:off x="13652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158114</xdr:rowOff>
    </xdr:from>
    <xdr:to>
      <xdr:col>76</xdr:col>
      <xdr:colOff>114300</xdr:colOff>
      <xdr:row>101</xdr:row>
      <xdr:rowOff>30480</xdr:rowOff>
    </xdr:to>
    <xdr:cxnSp macro="">
      <xdr:nvCxnSpPr>
        <xdr:cNvPr id="780" name="直線コネクタ 779"/>
        <xdr:cNvCxnSpPr/>
      </xdr:nvCxnSpPr>
      <xdr:spPr>
        <a:xfrm>
          <a:off x="13703300" y="173031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101600</xdr:rowOff>
    </xdr:from>
    <xdr:to>
      <xdr:col>67</xdr:col>
      <xdr:colOff>101600</xdr:colOff>
      <xdr:row>102</xdr:row>
      <xdr:rowOff>31750</xdr:rowOff>
    </xdr:to>
    <xdr:sp macro="" textlink="">
      <xdr:nvSpPr>
        <xdr:cNvPr id="781" name="楕円 780"/>
        <xdr:cNvSpPr/>
      </xdr:nvSpPr>
      <xdr:spPr>
        <a:xfrm>
          <a:off x="12763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158114</xdr:rowOff>
    </xdr:from>
    <xdr:to>
      <xdr:col>71</xdr:col>
      <xdr:colOff>177800</xdr:colOff>
      <xdr:row>101</xdr:row>
      <xdr:rowOff>152400</xdr:rowOff>
    </xdr:to>
    <xdr:cxnSp macro="">
      <xdr:nvCxnSpPr>
        <xdr:cNvPr id="782" name="直線コネクタ 781"/>
        <xdr:cNvCxnSpPr/>
      </xdr:nvCxnSpPr>
      <xdr:spPr>
        <a:xfrm flipV="1">
          <a:off x="12814300" y="17303114"/>
          <a:ext cx="889000" cy="16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22877</xdr:rowOff>
    </xdr:from>
    <xdr:ext cx="405111" cy="259045"/>
    <xdr:sp macro="" textlink="">
      <xdr:nvSpPr>
        <xdr:cNvPr id="783" name="n_1aveValue【庁舎】&#10;有形固定資産減価償却率"/>
        <xdr:cNvSpPr txBox="1"/>
      </xdr:nvSpPr>
      <xdr:spPr>
        <a:xfrm>
          <a:off x="152660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165752</xdr:rowOff>
    </xdr:from>
    <xdr:ext cx="405111" cy="259045"/>
    <xdr:sp macro="" textlink="">
      <xdr:nvSpPr>
        <xdr:cNvPr id="784" name="n_2aveValue【庁舎】&#10;有形固定資産減価償却率"/>
        <xdr:cNvSpPr txBox="1"/>
      </xdr:nvSpPr>
      <xdr:spPr>
        <a:xfrm>
          <a:off x="14389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139082</xdr:rowOff>
    </xdr:from>
    <xdr:ext cx="405111" cy="259045"/>
    <xdr:sp macro="" textlink="">
      <xdr:nvSpPr>
        <xdr:cNvPr id="785" name="n_3aveValue【庁舎】&#10;有形固定資産減価償却率"/>
        <xdr:cNvSpPr txBox="1"/>
      </xdr:nvSpPr>
      <xdr:spPr>
        <a:xfrm>
          <a:off x="13500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152416</xdr:rowOff>
    </xdr:from>
    <xdr:ext cx="405111" cy="259045"/>
    <xdr:sp macro="" textlink="">
      <xdr:nvSpPr>
        <xdr:cNvPr id="786" name="n_4aveValue【庁舎】&#10;有形固定資産減価償却率"/>
        <xdr:cNvSpPr txBox="1"/>
      </xdr:nvSpPr>
      <xdr:spPr>
        <a:xfrm>
          <a:off x="126117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141622</xdr:rowOff>
    </xdr:from>
    <xdr:ext cx="405111" cy="259045"/>
    <xdr:sp macro="" textlink="">
      <xdr:nvSpPr>
        <xdr:cNvPr id="787" name="n_1mainValue【庁舎】&#10;有形固定資産減価償却率"/>
        <xdr:cNvSpPr txBox="1"/>
      </xdr:nvSpPr>
      <xdr:spPr>
        <a:xfrm>
          <a:off x="152660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97807</xdr:rowOff>
    </xdr:from>
    <xdr:ext cx="405111" cy="259045"/>
    <xdr:sp macro="" textlink="">
      <xdr:nvSpPr>
        <xdr:cNvPr id="788" name="n_2mainValue【庁舎】&#10;有形固定資産減価償却率"/>
        <xdr:cNvSpPr txBox="1"/>
      </xdr:nvSpPr>
      <xdr:spPr>
        <a:xfrm>
          <a:off x="14389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53991</xdr:rowOff>
    </xdr:from>
    <xdr:ext cx="405111" cy="259045"/>
    <xdr:sp macro="" textlink="">
      <xdr:nvSpPr>
        <xdr:cNvPr id="789" name="n_3mainValue【庁舎】&#10;有形固定資産減価償却率"/>
        <xdr:cNvSpPr txBox="1"/>
      </xdr:nvSpPr>
      <xdr:spPr>
        <a:xfrm>
          <a:off x="13500744" y="1702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48277</xdr:rowOff>
    </xdr:from>
    <xdr:ext cx="405111" cy="259045"/>
    <xdr:sp macro="" textlink="">
      <xdr:nvSpPr>
        <xdr:cNvPr id="790" name="n_4mainValue【庁舎】&#10;有形固定資産減価償却率"/>
        <xdr:cNvSpPr txBox="1"/>
      </xdr:nvSpPr>
      <xdr:spPr>
        <a:xfrm>
          <a:off x="126117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35052</xdr:rowOff>
    </xdr:from>
    <xdr:to>
      <xdr:col>116</xdr:col>
      <xdr:colOff>62864</xdr:colOff>
      <xdr:row>106</xdr:row>
      <xdr:rowOff>99061</xdr:rowOff>
    </xdr:to>
    <xdr:cxnSp macro="">
      <xdr:nvCxnSpPr>
        <xdr:cNvPr id="812" name="直線コネクタ 811"/>
        <xdr:cNvCxnSpPr/>
      </xdr:nvCxnSpPr>
      <xdr:spPr>
        <a:xfrm flipV="1">
          <a:off x="22160864" y="17180052"/>
          <a:ext cx="0" cy="1092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102888</xdr:rowOff>
    </xdr:from>
    <xdr:ext cx="469744" cy="259045"/>
    <xdr:sp macro="" textlink="">
      <xdr:nvSpPr>
        <xdr:cNvPr id="813" name="【庁舎】&#10;一人当たり面積最小値テキスト"/>
        <xdr:cNvSpPr txBox="1"/>
      </xdr:nvSpPr>
      <xdr:spPr>
        <a:xfrm>
          <a:off x="22199600"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99061</xdr:rowOff>
    </xdr:from>
    <xdr:to>
      <xdr:col>116</xdr:col>
      <xdr:colOff>152400</xdr:colOff>
      <xdr:row>106</xdr:row>
      <xdr:rowOff>99061</xdr:rowOff>
    </xdr:to>
    <xdr:cxnSp macro="">
      <xdr:nvCxnSpPr>
        <xdr:cNvPr id="814" name="直線コネクタ 813"/>
        <xdr:cNvCxnSpPr/>
      </xdr:nvCxnSpPr>
      <xdr:spPr>
        <a:xfrm>
          <a:off x="22072600" y="18272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153179</xdr:rowOff>
    </xdr:from>
    <xdr:ext cx="469744" cy="259045"/>
    <xdr:sp macro="" textlink="">
      <xdr:nvSpPr>
        <xdr:cNvPr id="815" name="【庁舎】&#10;一人当たり面積最大値テキスト"/>
        <xdr:cNvSpPr txBox="1"/>
      </xdr:nvSpPr>
      <xdr:spPr>
        <a:xfrm>
          <a:off x="22199600" y="169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35052</xdr:rowOff>
    </xdr:from>
    <xdr:to>
      <xdr:col>116</xdr:col>
      <xdr:colOff>152400</xdr:colOff>
      <xdr:row>100</xdr:row>
      <xdr:rowOff>35052</xdr:rowOff>
    </xdr:to>
    <xdr:cxnSp macro="">
      <xdr:nvCxnSpPr>
        <xdr:cNvPr id="816" name="直線コネクタ 815"/>
        <xdr:cNvCxnSpPr/>
      </xdr:nvCxnSpPr>
      <xdr:spPr>
        <a:xfrm>
          <a:off x="22072600" y="1718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75709</xdr:rowOff>
    </xdr:from>
    <xdr:ext cx="469744" cy="259045"/>
    <xdr:sp macro="" textlink="">
      <xdr:nvSpPr>
        <xdr:cNvPr id="817" name="【庁舎】&#10;一人当たり面積平均値テキスト"/>
        <xdr:cNvSpPr txBox="1"/>
      </xdr:nvSpPr>
      <xdr:spPr>
        <a:xfrm>
          <a:off x="22199600" y="1773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52832</xdr:rowOff>
    </xdr:from>
    <xdr:to>
      <xdr:col>116</xdr:col>
      <xdr:colOff>114300</xdr:colOff>
      <xdr:row>104</xdr:row>
      <xdr:rowOff>154432</xdr:rowOff>
    </xdr:to>
    <xdr:sp macro="" textlink="">
      <xdr:nvSpPr>
        <xdr:cNvPr id="818" name="フローチャート: 判断 817"/>
        <xdr:cNvSpPr/>
      </xdr:nvSpPr>
      <xdr:spPr>
        <a:xfrm>
          <a:off x="22110700" y="1788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43687</xdr:rowOff>
    </xdr:from>
    <xdr:to>
      <xdr:col>112</xdr:col>
      <xdr:colOff>38100</xdr:colOff>
      <xdr:row>104</xdr:row>
      <xdr:rowOff>145287</xdr:rowOff>
    </xdr:to>
    <xdr:sp macro="" textlink="">
      <xdr:nvSpPr>
        <xdr:cNvPr id="819" name="フローチャート: 判断 818"/>
        <xdr:cNvSpPr/>
      </xdr:nvSpPr>
      <xdr:spPr>
        <a:xfrm>
          <a:off x="21272500" y="1787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52832</xdr:rowOff>
    </xdr:from>
    <xdr:to>
      <xdr:col>107</xdr:col>
      <xdr:colOff>101600</xdr:colOff>
      <xdr:row>104</xdr:row>
      <xdr:rowOff>154432</xdr:rowOff>
    </xdr:to>
    <xdr:sp macro="" textlink="">
      <xdr:nvSpPr>
        <xdr:cNvPr id="820" name="フローチャート: 判断 819"/>
        <xdr:cNvSpPr/>
      </xdr:nvSpPr>
      <xdr:spPr>
        <a:xfrm>
          <a:off x="20383500" y="1788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821" name="フローチャート: 判断 820"/>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822" name="フローチャート: 判断 821"/>
        <xdr:cNvSpPr/>
      </xdr:nvSpPr>
      <xdr:spPr>
        <a:xfrm>
          <a:off x="18605500" y="178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66548</xdr:rowOff>
    </xdr:from>
    <xdr:to>
      <xdr:col>116</xdr:col>
      <xdr:colOff>114300</xdr:colOff>
      <xdr:row>104</xdr:row>
      <xdr:rowOff>168148</xdr:rowOff>
    </xdr:to>
    <xdr:sp macro="" textlink="">
      <xdr:nvSpPr>
        <xdr:cNvPr id="828" name="楕円 827"/>
        <xdr:cNvSpPr/>
      </xdr:nvSpPr>
      <xdr:spPr>
        <a:xfrm>
          <a:off x="221107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44975</xdr:rowOff>
    </xdr:from>
    <xdr:ext cx="469744" cy="259045"/>
    <xdr:sp macro="" textlink="">
      <xdr:nvSpPr>
        <xdr:cNvPr id="829" name="【庁舎】&#10;一人当たり面積該当値テキスト"/>
        <xdr:cNvSpPr txBox="1"/>
      </xdr:nvSpPr>
      <xdr:spPr>
        <a:xfrm>
          <a:off x="22199600" y="178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34544</xdr:rowOff>
    </xdr:from>
    <xdr:to>
      <xdr:col>112</xdr:col>
      <xdr:colOff>38100</xdr:colOff>
      <xdr:row>104</xdr:row>
      <xdr:rowOff>136144</xdr:rowOff>
    </xdr:to>
    <xdr:sp macro="" textlink="">
      <xdr:nvSpPr>
        <xdr:cNvPr id="830" name="楕円 829"/>
        <xdr:cNvSpPr/>
      </xdr:nvSpPr>
      <xdr:spPr>
        <a:xfrm>
          <a:off x="21272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85344</xdr:rowOff>
    </xdr:from>
    <xdr:to>
      <xdr:col>116</xdr:col>
      <xdr:colOff>63500</xdr:colOff>
      <xdr:row>104</xdr:row>
      <xdr:rowOff>117348</xdr:rowOff>
    </xdr:to>
    <xdr:cxnSp macro="">
      <xdr:nvCxnSpPr>
        <xdr:cNvPr id="831" name="直線コネクタ 830"/>
        <xdr:cNvCxnSpPr/>
      </xdr:nvCxnSpPr>
      <xdr:spPr>
        <a:xfrm>
          <a:off x="21323300" y="179161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39115</xdr:rowOff>
    </xdr:from>
    <xdr:to>
      <xdr:col>107</xdr:col>
      <xdr:colOff>101600</xdr:colOff>
      <xdr:row>104</xdr:row>
      <xdr:rowOff>140715</xdr:rowOff>
    </xdr:to>
    <xdr:sp macro="" textlink="">
      <xdr:nvSpPr>
        <xdr:cNvPr id="832" name="楕円 831"/>
        <xdr:cNvSpPr/>
      </xdr:nvSpPr>
      <xdr:spPr>
        <a:xfrm>
          <a:off x="20383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85344</xdr:rowOff>
    </xdr:from>
    <xdr:to>
      <xdr:col>111</xdr:col>
      <xdr:colOff>177800</xdr:colOff>
      <xdr:row>104</xdr:row>
      <xdr:rowOff>89915</xdr:rowOff>
    </xdr:to>
    <xdr:cxnSp macro="">
      <xdr:nvCxnSpPr>
        <xdr:cNvPr id="833" name="直線コネクタ 832"/>
        <xdr:cNvCxnSpPr/>
      </xdr:nvCxnSpPr>
      <xdr:spPr>
        <a:xfrm flipV="1">
          <a:off x="20434300" y="179161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39115</xdr:rowOff>
    </xdr:from>
    <xdr:to>
      <xdr:col>102</xdr:col>
      <xdr:colOff>165100</xdr:colOff>
      <xdr:row>104</xdr:row>
      <xdr:rowOff>140715</xdr:rowOff>
    </xdr:to>
    <xdr:sp macro="" textlink="">
      <xdr:nvSpPr>
        <xdr:cNvPr id="834" name="楕円 833"/>
        <xdr:cNvSpPr/>
      </xdr:nvSpPr>
      <xdr:spPr>
        <a:xfrm>
          <a:off x="19494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89915</xdr:rowOff>
    </xdr:from>
    <xdr:to>
      <xdr:col>107</xdr:col>
      <xdr:colOff>50800</xdr:colOff>
      <xdr:row>104</xdr:row>
      <xdr:rowOff>89915</xdr:rowOff>
    </xdr:to>
    <xdr:cxnSp macro="">
      <xdr:nvCxnSpPr>
        <xdr:cNvPr id="835" name="直線コネクタ 834"/>
        <xdr:cNvCxnSpPr/>
      </xdr:nvCxnSpPr>
      <xdr:spPr>
        <a:xfrm>
          <a:off x="19545300" y="17920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23113</xdr:rowOff>
    </xdr:from>
    <xdr:to>
      <xdr:col>98</xdr:col>
      <xdr:colOff>38100</xdr:colOff>
      <xdr:row>101</xdr:row>
      <xdr:rowOff>124713</xdr:rowOff>
    </xdr:to>
    <xdr:sp macro="" textlink="">
      <xdr:nvSpPr>
        <xdr:cNvPr id="836" name="楕円 835"/>
        <xdr:cNvSpPr/>
      </xdr:nvSpPr>
      <xdr:spPr>
        <a:xfrm>
          <a:off x="18605500" y="1733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73913</xdr:rowOff>
    </xdr:from>
    <xdr:to>
      <xdr:col>102</xdr:col>
      <xdr:colOff>114300</xdr:colOff>
      <xdr:row>104</xdr:row>
      <xdr:rowOff>89915</xdr:rowOff>
    </xdr:to>
    <xdr:cxnSp macro="">
      <xdr:nvCxnSpPr>
        <xdr:cNvPr id="837" name="直線コネクタ 836"/>
        <xdr:cNvCxnSpPr/>
      </xdr:nvCxnSpPr>
      <xdr:spPr>
        <a:xfrm>
          <a:off x="18656300" y="17390363"/>
          <a:ext cx="889000" cy="53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136414</xdr:rowOff>
    </xdr:from>
    <xdr:ext cx="469744" cy="259045"/>
    <xdr:sp macro="" textlink="">
      <xdr:nvSpPr>
        <xdr:cNvPr id="838" name="n_1aveValue【庁舎】&#10;一人当たり面積"/>
        <xdr:cNvSpPr txBox="1"/>
      </xdr:nvSpPr>
      <xdr:spPr>
        <a:xfrm>
          <a:off x="21075727" y="1796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145559</xdr:rowOff>
    </xdr:from>
    <xdr:ext cx="469744" cy="259045"/>
    <xdr:sp macro="" textlink="">
      <xdr:nvSpPr>
        <xdr:cNvPr id="839" name="n_2aveValue【庁舎】&#10;一人当たり面積"/>
        <xdr:cNvSpPr txBox="1"/>
      </xdr:nvSpPr>
      <xdr:spPr>
        <a:xfrm>
          <a:off x="20199427" y="1797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840" name="n_3aveValue【庁舎】&#10;一人当たり面積"/>
        <xdr:cNvSpPr txBox="1"/>
      </xdr:nvSpPr>
      <xdr:spPr>
        <a:xfrm>
          <a:off x="193104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159275</xdr:rowOff>
    </xdr:from>
    <xdr:ext cx="469744" cy="259045"/>
    <xdr:sp macro="" textlink="">
      <xdr:nvSpPr>
        <xdr:cNvPr id="841" name="n_4aveValue【庁舎】&#10;一人当たり面積"/>
        <xdr:cNvSpPr txBox="1"/>
      </xdr:nvSpPr>
      <xdr:spPr>
        <a:xfrm>
          <a:off x="18421427" y="1799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152671</xdr:rowOff>
    </xdr:from>
    <xdr:ext cx="469744" cy="259045"/>
    <xdr:sp macro="" textlink="">
      <xdr:nvSpPr>
        <xdr:cNvPr id="842" name="n_1mainValue【庁舎】&#10;一人当たり面積"/>
        <xdr:cNvSpPr txBox="1"/>
      </xdr:nvSpPr>
      <xdr:spPr>
        <a:xfrm>
          <a:off x="210757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157242</xdr:rowOff>
    </xdr:from>
    <xdr:ext cx="469744" cy="259045"/>
    <xdr:sp macro="" textlink="">
      <xdr:nvSpPr>
        <xdr:cNvPr id="843" name="n_2mainValue【庁舎】&#10;一人当たり面積"/>
        <xdr:cNvSpPr txBox="1"/>
      </xdr:nvSpPr>
      <xdr:spPr>
        <a:xfrm>
          <a:off x="2019942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157242</xdr:rowOff>
    </xdr:from>
    <xdr:ext cx="469744" cy="259045"/>
    <xdr:sp macro="" textlink="">
      <xdr:nvSpPr>
        <xdr:cNvPr id="844" name="n_3mainValue【庁舎】&#10;一人当たり面積"/>
        <xdr:cNvSpPr txBox="1"/>
      </xdr:nvSpPr>
      <xdr:spPr>
        <a:xfrm>
          <a:off x="1931042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141240</xdr:rowOff>
    </xdr:from>
    <xdr:ext cx="469744" cy="259045"/>
    <xdr:sp macro="" textlink="">
      <xdr:nvSpPr>
        <xdr:cNvPr id="845" name="n_4mainValue【庁舎】&#10;一人当たり面積"/>
        <xdr:cNvSpPr txBox="1"/>
      </xdr:nvSpPr>
      <xdr:spPr>
        <a:xfrm>
          <a:off x="18421427" y="1711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においては、青森市総合体育館の完成によって償却率が大きく減少することとなった。また、消防施設、市民会館については、大部分が償却完了している状態で、有形固定資産減価償却率の高さが顕著であり、類似団体平均値を大きく上回っている状態である。この２種の施設のみならず、他種の施設についても配置状況等を把握しながら計画的な更新を進める必要があるものと考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election activeCell="B1" sqref="B1:DI1"/>
    </sheetView>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x14ac:dyDescent="0.2">
      <c r="B2" s="182" t="s">
        <v>77</v>
      </c>
      <c r="C2" s="182"/>
      <c r="D2" s="183"/>
    </row>
    <row r="3" spans="1:119" ht="18.75" customHeight="1" thickBot="1" x14ac:dyDescent="0.2">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143081111</v>
      </c>
      <c r="BO4" s="485"/>
      <c r="BP4" s="485"/>
      <c r="BQ4" s="485"/>
      <c r="BR4" s="485"/>
      <c r="BS4" s="485"/>
      <c r="BT4" s="485"/>
      <c r="BU4" s="486"/>
      <c r="BV4" s="484">
        <v>137545820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8.6999999999999993</v>
      </c>
      <c r="CU4" s="625"/>
      <c r="CV4" s="625"/>
      <c r="CW4" s="625"/>
      <c r="CX4" s="625"/>
      <c r="CY4" s="625"/>
      <c r="CZ4" s="625"/>
      <c r="DA4" s="626"/>
      <c r="DB4" s="624">
        <v>7.6</v>
      </c>
      <c r="DC4" s="625"/>
      <c r="DD4" s="625"/>
      <c r="DE4" s="625"/>
      <c r="DF4" s="625"/>
      <c r="DG4" s="625"/>
      <c r="DH4" s="625"/>
      <c r="DI4" s="626"/>
    </row>
    <row r="5" spans="1:119" ht="18.75" customHeight="1" x14ac:dyDescent="0.15">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136641299</v>
      </c>
      <c r="BO5" s="456"/>
      <c r="BP5" s="456"/>
      <c r="BQ5" s="456"/>
      <c r="BR5" s="456"/>
      <c r="BS5" s="456"/>
      <c r="BT5" s="456"/>
      <c r="BU5" s="457"/>
      <c r="BV5" s="455">
        <v>132019553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92.1</v>
      </c>
      <c r="CU5" s="453"/>
      <c r="CV5" s="453"/>
      <c r="CW5" s="453"/>
      <c r="CX5" s="453"/>
      <c r="CY5" s="453"/>
      <c r="CZ5" s="453"/>
      <c r="DA5" s="454"/>
      <c r="DB5" s="452">
        <v>89.8</v>
      </c>
      <c r="DC5" s="453"/>
      <c r="DD5" s="453"/>
      <c r="DE5" s="453"/>
      <c r="DF5" s="453"/>
      <c r="DG5" s="453"/>
      <c r="DH5" s="453"/>
      <c r="DI5" s="454"/>
    </row>
    <row r="6" spans="1:119" ht="18.75" customHeight="1" x14ac:dyDescent="0.15">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6439812</v>
      </c>
      <c r="BO6" s="456"/>
      <c r="BP6" s="456"/>
      <c r="BQ6" s="456"/>
      <c r="BR6" s="456"/>
      <c r="BS6" s="456"/>
      <c r="BT6" s="456"/>
      <c r="BU6" s="457"/>
      <c r="BV6" s="455">
        <v>5526267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v>
      </c>
      <c r="CU6" s="599"/>
      <c r="CV6" s="599"/>
      <c r="CW6" s="599"/>
      <c r="CX6" s="599"/>
      <c r="CY6" s="599"/>
      <c r="CZ6" s="599"/>
      <c r="DA6" s="600"/>
      <c r="DB6" s="598">
        <v>92.6</v>
      </c>
      <c r="DC6" s="599"/>
      <c r="DD6" s="599"/>
      <c r="DE6" s="599"/>
      <c r="DF6" s="599"/>
      <c r="DG6" s="599"/>
      <c r="DH6" s="599"/>
      <c r="DI6" s="600"/>
    </row>
    <row r="7" spans="1:119" ht="18.75" customHeight="1" x14ac:dyDescent="0.15">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414546</v>
      </c>
      <c r="BO7" s="456"/>
      <c r="BP7" s="456"/>
      <c r="BQ7" s="456"/>
      <c r="BR7" s="456"/>
      <c r="BS7" s="456"/>
      <c r="BT7" s="456"/>
      <c r="BU7" s="457"/>
      <c r="BV7" s="455">
        <v>374806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68981617</v>
      </c>
      <c r="CU7" s="456"/>
      <c r="CV7" s="456"/>
      <c r="CW7" s="456"/>
      <c r="CX7" s="456"/>
      <c r="CY7" s="456"/>
      <c r="CZ7" s="456"/>
      <c r="DA7" s="457"/>
      <c r="DB7" s="455">
        <v>68037049</v>
      </c>
      <c r="DC7" s="456"/>
      <c r="DD7" s="456"/>
      <c r="DE7" s="456"/>
      <c r="DF7" s="456"/>
      <c r="DG7" s="456"/>
      <c r="DH7" s="456"/>
      <c r="DI7" s="457"/>
    </row>
    <row r="8" spans="1:119" ht="18.75" customHeight="1" thickBot="1" x14ac:dyDescent="0.2">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6025266</v>
      </c>
      <c r="BO8" s="456"/>
      <c r="BP8" s="456"/>
      <c r="BQ8" s="456"/>
      <c r="BR8" s="456"/>
      <c r="BS8" s="456"/>
      <c r="BT8" s="456"/>
      <c r="BU8" s="457"/>
      <c r="BV8" s="455">
        <v>5151461</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0.55000000000000004</v>
      </c>
      <c r="CU8" s="559"/>
      <c r="CV8" s="559"/>
      <c r="CW8" s="559"/>
      <c r="CX8" s="559"/>
      <c r="CY8" s="559"/>
      <c r="CZ8" s="559"/>
      <c r="DA8" s="560"/>
      <c r="DB8" s="558">
        <v>0.56000000000000005</v>
      </c>
      <c r="DC8" s="559"/>
      <c r="DD8" s="559"/>
      <c r="DE8" s="559"/>
      <c r="DF8" s="559"/>
      <c r="DG8" s="559"/>
      <c r="DH8" s="559"/>
      <c r="DI8" s="560"/>
    </row>
    <row r="9" spans="1:119" ht="18.75" customHeight="1" thickBot="1" x14ac:dyDescent="0.2">
      <c r="A9" s="181"/>
      <c r="B9" s="587" t="s">
        <v>106</v>
      </c>
      <c r="C9" s="588"/>
      <c r="D9" s="588"/>
      <c r="E9" s="588"/>
      <c r="F9" s="588"/>
      <c r="G9" s="588"/>
      <c r="H9" s="588"/>
      <c r="I9" s="588"/>
      <c r="J9" s="588"/>
      <c r="K9" s="506"/>
      <c r="L9" s="589" t="s">
        <v>107</v>
      </c>
      <c r="M9" s="590"/>
      <c r="N9" s="590"/>
      <c r="O9" s="590"/>
      <c r="P9" s="590"/>
      <c r="Q9" s="591"/>
      <c r="R9" s="592">
        <v>275192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873805</v>
      </c>
      <c r="BO9" s="456"/>
      <c r="BP9" s="456"/>
      <c r="BQ9" s="456"/>
      <c r="BR9" s="456"/>
      <c r="BS9" s="456"/>
      <c r="BT9" s="456"/>
      <c r="BU9" s="457"/>
      <c r="BV9" s="455">
        <v>277260</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14</v>
      </c>
      <c r="CU9" s="453"/>
      <c r="CV9" s="453"/>
      <c r="CW9" s="453"/>
      <c r="CX9" s="453"/>
      <c r="CY9" s="453"/>
      <c r="CZ9" s="453"/>
      <c r="DA9" s="454"/>
      <c r="DB9" s="452">
        <v>14.9</v>
      </c>
      <c r="DC9" s="453"/>
      <c r="DD9" s="453"/>
      <c r="DE9" s="453"/>
      <c r="DF9" s="453"/>
      <c r="DG9" s="453"/>
      <c r="DH9" s="453"/>
      <c r="DI9" s="454"/>
    </row>
    <row r="10" spans="1:119" ht="18.75" customHeight="1" thickBot="1" x14ac:dyDescent="0.2">
      <c r="A10" s="181"/>
      <c r="B10" s="587"/>
      <c r="C10" s="588"/>
      <c r="D10" s="588"/>
      <c r="E10" s="588"/>
      <c r="F10" s="588"/>
      <c r="G10" s="588"/>
      <c r="H10" s="588"/>
      <c r="I10" s="588"/>
      <c r="J10" s="588"/>
      <c r="K10" s="506"/>
      <c r="L10" s="411" t="s">
        <v>112</v>
      </c>
      <c r="M10" s="412"/>
      <c r="N10" s="412"/>
      <c r="O10" s="412"/>
      <c r="P10" s="412"/>
      <c r="Q10" s="413"/>
      <c r="R10" s="408">
        <v>287648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258</v>
      </c>
      <c r="BO10" s="456"/>
      <c r="BP10" s="456"/>
      <c r="BQ10" s="456"/>
      <c r="BR10" s="456"/>
      <c r="BS10" s="456"/>
      <c r="BT10" s="456"/>
      <c r="BU10" s="457"/>
      <c r="BV10" s="455">
        <v>298</v>
      </c>
      <c r="BW10" s="456"/>
      <c r="BX10" s="456"/>
      <c r="BY10" s="456"/>
      <c r="BZ10" s="456"/>
      <c r="CA10" s="456"/>
      <c r="CB10" s="456"/>
      <c r="CC10" s="457"/>
      <c r="CD10" s="184" t="s">
        <v>115</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119</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81"/>
      <c r="B12" s="561" t="s">
        <v>123</v>
      </c>
      <c r="C12" s="562"/>
      <c r="D12" s="562"/>
      <c r="E12" s="562"/>
      <c r="F12" s="562"/>
      <c r="G12" s="562"/>
      <c r="H12" s="562"/>
      <c r="I12" s="562"/>
      <c r="J12" s="562"/>
      <c r="K12" s="563"/>
      <c r="L12" s="570" t="s">
        <v>124</v>
      </c>
      <c r="M12" s="571"/>
      <c r="N12" s="571"/>
      <c r="O12" s="571"/>
      <c r="P12" s="571"/>
      <c r="Q12" s="572"/>
      <c r="R12" s="573">
        <v>267520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2834818</v>
      </c>
      <c r="BO12" s="456"/>
      <c r="BP12" s="456"/>
      <c r="BQ12" s="456"/>
      <c r="BR12" s="456"/>
      <c r="BS12" s="456"/>
      <c r="BT12" s="456"/>
      <c r="BU12" s="457"/>
      <c r="BV12" s="455">
        <v>1500000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81"/>
      <c r="B13" s="564"/>
      <c r="C13" s="565"/>
      <c r="D13" s="565"/>
      <c r="E13" s="565"/>
      <c r="F13" s="565"/>
      <c r="G13" s="565"/>
      <c r="H13" s="565"/>
      <c r="I13" s="565"/>
      <c r="J13" s="565"/>
      <c r="K13" s="566"/>
      <c r="L13" s="190"/>
      <c r="M13" s="539" t="s">
        <v>130</v>
      </c>
      <c r="N13" s="540"/>
      <c r="O13" s="540"/>
      <c r="P13" s="540"/>
      <c r="Q13" s="541"/>
      <c r="R13" s="542">
        <v>266238</v>
      </c>
      <c r="S13" s="543"/>
      <c r="T13" s="543"/>
      <c r="U13" s="543"/>
      <c r="V13" s="544"/>
      <c r="W13" s="545" t="s">
        <v>131</v>
      </c>
      <c r="X13" s="441"/>
      <c r="Y13" s="441"/>
      <c r="Z13" s="441"/>
      <c r="AA13" s="441"/>
      <c r="AB13" s="442"/>
      <c r="AC13" s="408">
        <v>3432</v>
      </c>
      <c r="AD13" s="409"/>
      <c r="AE13" s="409"/>
      <c r="AF13" s="409"/>
      <c r="AG13" s="410"/>
      <c r="AH13" s="408">
        <v>3956</v>
      </c>
      <c r="AI13" s="409"/>
      <c r="AJ13" s="409"/>
      <c r="AK13" s="409"/>
      <c r="AL13" s="468"/>
      <c r="AM13" s="512" t="s">
        <v>132</v>
      </c>
      <c r="AN13" s="412"/>
      <c r="AO13" s="412"/>
      <c r="AP13" s="412"/>
      <c r="AQ13" s="412"/>
      <c r="AR13" s="412"/>
      <c r="AS13" s="412"/>
      <c r="AT13" s="413"/>
      <c r="AU13" s="513" t="s">
        <v>119</v>
      </c>
      <c r="AV13" s="514"/>
      <c r="AW13" s="514"/>
      <c r="AX13" s="514"/>
      <c r="AY13" s="469" t="s">
        <v>133</v>
      </c>
      <c r="AZ13" s="470"/>
      <c r="BA13" s="470"/>
      <c r="BB13" s="470"/>
      <c r="BC13" s="470"/>
      <c r="BD13" s="470"/>
      <c r="BE13" s="470"/>
      <c r="BF13" s="470"/>
      <c r="BG13" s="470"/>
      <c r="BH13" s="470"/>
      <c r="BI13" s="470"/>
      <c r="BJ13" s="470"/>
      <c r="BK13" s="470"/>
      <c r="BL13" s="470"/>
      <c r="BM13" s="471"/>
      <c r="BN13" s="455">
        <v>-1960755</v>
      </c>
      <c r="BO13" s="456"/>
      <c r="BP13" s="456"/>
      <c r="BQ13" s="456"/>
      <c r="BR13" s="456"/>
      <c r="BS13" s="456"/>
      <c r="BT13" s="456"/>
      <c r="BU13" s="457"/>
      <c r="BV13" s="455">
        <v>-1222442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11.3</v>
      </c>
      <c r="CU13" s="453"/>
      <c r="CV13" s="453"/>
      <c r="CW13" s="453"/>
      <c r="CX13" s="453"/>
      <c r="CY13" s="453"/>
      <c r="CZ13" s="453"/>
      <c r="DA13" s="454"/>
      <c r="DB13" s="452">
        <v>12.1</v>
      </c>
      <c r="DC13" s="453"/>
      <c r="DD13" s="453"/>
      <c r="DE13" s="453"/>
      <c r="DF13" s="453"/>
      <c r="DG13" s="453"/>
      <c r="DH13" s="453"/>
      <c r="DI13" s="454"/>
    </row>
    <row r="14" spans="1:119" ht="18.75" customHeight="1" thickBot="1" x14ac:dyDescent="0.2">
      <c r="A14" s="181"/>
      <c r="B14" s="564"/>
      <c r="C14" s="565"/>
      <c r="D14" s="565"/>
      <c r="E14" s="565"/>
      <c r="F14" s="565"/>
      <c r="G14" s="565"/>
      <c r="H14" s="565"/>
      <c r="I14" s="565"/>
      <c r="J14" s="565"/>
      <c r="K14" s="566"/>
      <c r="L14" s="529" t="s">
        <v>135</v>
      </c>
      <c r="M14" s="582"/>
      <c r="N14" s="582"/>
      <c r="O14" s="582"/>
      <c r="P14" s="582"/>
      <c r="Q14" s="583"/>
      <c r="R14" s="542">
        <v>271544</v>
      </c>
      <c r="S14" s="543"/>
      <c r="T14" s="543"/>
      <c r="U14" s="543"/>
      <c r="V14" s="544"/>
      <c r="W14" s="546"/>
      <c r="X14" s="444"/>
      <c r="Y14" s="444"/>
      <c r="Z14" s="444"/>
      <c r="AA14" s="444"/>
      <c r="AB14" s="445"/>
      <c r="AC14" s="535">
        <v>2.8</v>
      </c>
      <c r="AD14" s="536"/>
      <c r="AE14" s="536"/>
      <c r="AF14" s="536"/>
      <c r="AG14" s="537"/>
      <c r="AH14" s="535">
        <v>3.1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79.7</v>
      </c>
      <c r="CU14" s="553"/>
      <c r="CV14" s="553"/>
      <c r="CW14" s="553"/>
      <c r="CX14" s="553"/>
      <c r="CY14" s="553"/>
      <c r="CZ14" s="553"/>
      <c r="DA14" s="554"/>
      <c r="DB14" s="552">
        <v>77.599999999999994</v>
      </c>
      <c r="DC14" s="553"/>
      <c r="DD14" s="553"/>
      <c r="DE14" s="553"/>
      <c r="DF14" s="553"/>
      <c r="DG14" s="553"/>
      <c r="DH14" s="553"/>
      <c r="DI14" s="554"/>
    </row>
    <row r="15" spans="1:119" ht="18.75" customHeight="1" x14ac:dyDescent="0.15">
      <c r="A15" s="181"/>
      <c r="B15" s="564"/>
      <c r="C15" s="565"/>
      <c r="D15" s="565"/>
      <c r="E15" s="565"/>
      <c r="F15" s="565"/>
      <c r="G15" s="565"/>
      <c r="H15" s="565"/>
      <c r="I15" s="565"/>
      <c r="J15" s="565"/>
      <c r="K15" s="566"/>
      <c r="L15" s="190"/>
      <c r="M15" s="539" t="s">
        <v>130</v>
      </c>
      <c r="N15" s="540"/>
      <c r="O15" s="540"/>
      <c r="P15" s="540"/>
      <c r="Q15" s="541"/>
      <c r="R15" s="542">
        <v>270443</v>
      </c>
      <c r="S15" s="543"/>
      <c r="T15" s="543"/>
      <c r="U15" s="543"/>
      <c r="V15" s="544"/>
      <c r="W15" s="545" t="s">
        <v>137</v>
      </c>
      <c r="X15" s="441"/>
      <c r="Y15" s="441"/>
      <c r="Z15" s="441"/>
      <c r="AA15" s="441"/>
      <c r="AB15" s="442"/>
      <c r="AC15" s="408">
        <v>17964</v>
      </c>
      <c r="AD15" s="409"/>
      <c r="AE15" s="409"/>
      <c r="AF15" s="409"/>
      <c r="AG15" s="410"/>
      <c r="AH15" s="408">
        <v>19050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32513279</v>
      </c>
      <c r="BO15" s="485"/>
      <c r="BP15" s="485"/>
      <c r="BQ15" s="485"/>
      <c r="BR15" s="485"/>
      <c r="BS15" s="485"/>
      <c r="BT15" s="485"/>
      <c r="BU15" s="486"/>
      <c r="BV15" s="484">
        <v>32170127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14.5</v>
      </c>
      <c r="AD16" s="536"/>
      <c r="AE16" s="536"/>
      <c r="AF16" s="536"/>
      <c r="AG16" s="537"/>
      <c r="AH16" s="535">
        <v>15.1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59170422</v>
      </c>
      <c r="BO16" s="456"/>
      <c r="BP16" s="456"/>
      <c r="BQ16" s="456"/>
      <c r="BR16" s="456"/>
      <c r="BS16" s="456"/>
      <c r="BT16" s="456"/>
      <c r="BU16" s="457"/>
      <c r="BV16" s="455">
        <v>57394788</v>
      </c>
      <c r="BW16" s="456"/>
      <c r="BX16" s="456"/>
      <c r="BY16" s="456"/>
      <c r="BZ16" s="456"/>
      <c r="CA16" s="456"/>
      <c r="CB16" s="456"/>
      <c r="CC16" s="457"/>
      <c r="CD16" s="194"/>
      <c r="CE16" s="487" t="s">
        <v>143</v>
      </c>
      <c r="CF16" s="487"/>
      <c r="CG16" s="487"/>
      <c r="CH16" s="487"/>
      <c r="CI16" s="487"/>
      <c r="CJ16" s="487"/>
      <c r="CK16" s="487"/>
      <c r="CL16" s="487"/>
      <c r="CM16" s="487"/>
      <c r="CN16" s="487"/>
      <c r="CO16" s="487"/>
      <c r="CP16" s="487"/>
      <c r="CQ16" s="487"/>
      <c r="CR16" s="487"/>
      <c r="CS16" s="488"/>
      <c r="CT16" s="452">
        <v>6.9</v>
      </c>
      <c r="CU16" s="453"/>
      <c r="CV16" s="453"/>
      <c r="CW16" s="453"/>
      <c r="CX16" s="453"/>
      <c r="CY16" s="453"/>
      <c r="CZ16" s="453"/>
      <c r="DA16" s="454"/>
      <c r="DB16" s="452">
        <v>7.9</v>
      </c>
      <c r="DC16" s="453"/>
      <c r="DD16" s="453"/>
      <c r="DE16" s="453"/>
      <c r="DF16" s="453"/>
      <c r="DG16" s="453"/>
      <c r="DH16" s="453"/>
      <c r="DI16" s="454"/>
    </row>
    <row r="17" spans="1:113" ht="18.75" customHeight="1" thickBot="1" x14ac:dyDescent="0.2">
      <c r="A17" s="181"/>
      <c r="B17" s="567"/>
      <c r="C17" s="568"/>
      <c r="D17" s="568"/>
      <c r="E17" s="568"/>
      <c r="F17" s="568"/>
      <c r="G17" s="568"/>
      <c r="H17" s="568"/>
      <c r="I17" s="568"/>
      <c r="J17" s="568"/>
      <c r="K17" s="569"/>
      <c r="L17" s="195"/>
      <c r="M17" s="548" t="s">
        <v>144</v>
      </c>
      <c r="N17" s="549"/>
      <c r="O17" s="549"/>
      <c r="P17" s="549"/>
      <c r="Q17" s="550"/>
      <c r="R17" s="532" t="s">
        <v>145</v>
      </c>
      <c r="S17" s="533"/>
      <c r="T17" s="533"/>
      <c r="U17" s="533"/>
      <c r="V17" s="534"/>
      <c r="W17" s="545" t="s">
        <v>146</v>
      </c>
      <c r="X17" s="441"/>
      <c r="Y17" s="441"/>
      <c r="Z17" s="441"/>
      <c r="AA17" s="441"/>
      <c r="AB17" s="442"/>
      <c r="AC17" s="408">
        <v>102517</v>
      </c>
      <c r="AD17" s="409"/>
      <c r="AE17" s="409"/>
      <c r="AF17" s="409"/>
      <c r="AG17" s="410"/>
      <c r="AH17" s="408">
        <v>102763</v>
      </c>
      <c r="AI17" s="409"/>
      <c r="AJ17" s="409"/>
      <c r="AK17" s="409"/>
      <c r="AL17" s="468"/>
      <c r="AM17" s="512"/>
      <c r="AN17" s="412"/>
      <c r="AO17" s="412"/>
      <c r="AP17" s="412"/>
      <c r="AQ17" s="412"/>
      <c r="AR17" s="412"/>
      <c r="AS17" s="412"/>
      <c r="AT17" s="413"/>
      <c r="AU17" s="513"/>
      <c r="AV17" s="514"/>
      <c r="AW17" s="514"/>
      <c r="AX17" s="514"/>
      <c r="AY17" s="469" t="s">
        <v>147</v>
      </c>
      <c r="AZ17" s="470"/>
      <c r="BA17" s="470"/>
      <c r="BB17" s="470"/>
      <c r="BC17" s="470"/>
      <c r="BD17" s="470"/>
      <c r="BE17" s="470"/>
      <c r="BF17" s="470"/>
      <c r="BG17" s="470"/>
      <c r="BH17" s="470"/>
      <c r="BI17" s="470"/>
      <c r="BJ17" s="470"/>
      <c r="BK17" s="470"/>
      <c r="BL17" s="470"/>
      <c r="BM17" s="471"/>
      <c r="BN17" s="455">
        <v>40927051</v>
      </c>
      <c r="BO17" s="456"/>
      <c r="BP17" s="456"/>
      <c r="BQ17" s="456"/>
      <c r="BR17" s="456"/>
      <c r="BS17" s="456"/>
      <c r="BT17" s="456"/>
      <c r="BU17" s="457"/>
      <c r="BV17" s="455">
        <v>40591384</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81"/>
      <c r="B18" s="505" t="s">
        <v>148</v>
      </c>
      <c r="C18" s="506"/>
      <c r="D18" s="506"/>
      <c r="E18" s="507"/>
      <c r="F18" s="507"/>
      <c r="G18" s="507"/>
      <c r="H18" s="507"/>
      <c r="I18" s="507"/>
      <c r="J18" s="507"/>
      <c r="K18" s="507"/>
      <c r="L18" s="508">
        <v>824.61</v>
      </c>
      <c r="M18" s="508"/>
      <c r="N18" s="508"/>
      <c r="O18" s="508"/>
      <c r="P18" s="508"/>
      <c r="Q18" s="508"/>
      <c r="R18" s="509"/>
      <c r="S18" s="509"/>
      <c r="T18" s="509"/>
      <c r="U18" s="509"/>
      <c r="V18" s="510"/>
      <c r="W18" s="526"/>
      <c r="X18" s="527"/>
      <c r="Y18" s="527"/>
      <c r="Z18" s="527"/>
      <c r="AA18" s="527"/>
      <c r="AB18" s="551"/>
      <c r="AC18" s="425">
        <v>82.7</v>
      </c>
      <c r="AD18" s="426"/>
      <c r="AE18" s="426"/>
      <c r="AF18" s="426"/>
      <c r="AG18" s="511"/>
      <c r="AH18" s="425">
        <v>81.7</v>
      </c>
      <c r="AI18" s="426"/>
      <c r="AJ18" s="426"/>
      <c r="AK18" s="426"/>
      <c r="AL18" s="427"/>
      <c r="AM18" s="512"/>
      <c r="AN18" s="412"/>
      <c r="AO18" s="412"/>
      <c r="AP18" s="412"/>
      <c r="AQ18" s="412"/>
      <c r="AR18" s="412"/>
      <c r="AS18" s="412"/>
      <c r="AT18" s="413"/>
      <c r="AU18" s="513"/>
      <c r="AV18" s="514"/>
      <c r="AW18" s="514"/>
      <c r="AX18" s="514"/>
      <c r="AY18" s="469" t="s">
        <v>149</v>
      </c>
      <c r="AZ18" s="470"/>
      <c r="BA18" s="470"/>
      <c r="BB18" s="470"/>
      <c r="BC18" s="470"/>
      <c r="BD18" s="470"/>
      <c r="BE18" s="470"/>
      <c r="BF18" s="470"/>
      <c r="BG18" s="470"/>
      <c r="BH18" s="470"/>
      <c r="BI18" s="470"/>
      <c r="BJ18" s="470"/>
      <c r="BK18" s="470"/>
      <c r="BL18" s="470"/>
      <c r="BM18" s="471"/>
      <c r="BN18" s="455">
        <v>66197925</v>
      </c>
      <c r="BO18" s="456"/>
      <c r="BP18" s="456"/>
      <c r="BQ18" s="456"/>
      <c r="BR18" s="456"/>
      <c r="BS18" s="456"/>
      <c r="BT18" s="456"/>
      <c r="BU18" s="457"/>
      <c r="BV18" s="455">
        <v>63830981</v>
      </c>
      <c r="BW18" s="456"/>
      <c r="BX18" s="456"/>
      <c r="BY18" s="456"/>
      <c r="BZ18" s="456"/>
      <c r="CA18" s="456"/>
      <c r="CB18" s="456"/>
      <c r="CC18" s="457"/>
      <c r="CD18" s="194"/>
      <c r="CE18" s="487" t="s">
        <v>150</v>
      </c>
      <c r="CF18" s="487"/>
      <c r="CG18" s="487"/>
      <c r="CH18" s="487"/>
      <c r="CI18" s="487"/>
      <c r="CJ18" s="487"/>
      <c r="CK18" s="487"/>
      <c r="CL18" s="487"/>
      <c r="CM18" s="487"/>
      <c r="CN18" s="487"/>
      <c r="CO18" s="487"/>
      <c r="CP18" s="487"/>
      <c r="CQ18" s="487"/>
      <c r="CR18" s="487"/>
      <c r="CS18" s="488"/>
      <c r="CT18" s="452">
        <v>3.7</v>
      </c>
      <c r="CU18" s="453"/>
      <c r="CV18" s="453"/>
      <c r="CW18" s="453"/>
      <c r="CX18" s="453"/>
      <c r="CY18" s="453"/>
      <c r="CZ18" s="453"/>
      <c r="DA18" s="454"/>
      <c r="DB18" s="452">
        <v>0.5</v>
      </c>
      <c r="DC18" s="453"/>
      <c r="DD18" s="453"/>
      <c r="DE18" s="453"/>
      <c r="DF18" s="453"/>
      <c r="DG18" s="453"/>
      <c r="DH18" s="453"/>
      <c r="DI18" s="454"/>
    </row>
    <row r="19" spans="1:113" ht="18.75" customHeight="1" thickBot="1" x14ac:dyDescent="0.2">
      <c r="A19" s="181"/>
      <c r="B19" s="505" t="s">
        <v>151</v>
      </c>
      <c r="C19" s="506"/>
      <c r="D19" s="506"/>
      <c r="E19" s="507"/>
      <c r="F19" s="507"/>
      <c r="G19" s="507"/>
      <c r="H19" s="507"/>
      <c r="I19" s="507"/>
      <c r="J19" s="507"/>
      <c r="K19" s="507"/>
      <c r="L19" s="515">
        <v>334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152</v>
      </c>
      <c r="AZ19" s="470"/>
      <c r="BA19" s="470"/>
      <c r="BB19" s="470"/>
      <c r="BC19" s="470"/>
      <c r="BD19" s="470"/>
      <c r="BE19" s="470"/>
      <c r="BF19" s="470"/>
      <c r="BG19" s="470"/>
      <c r="BH19" s="470"/>
      <c r="BI19" s="470"/>
      <c r="BJ19" s="470"/>
      <c r="BK19" s="470"/>
      <c r="BL19" s="470"/>
      <c r="BM19" s="471"/>
      <c r="BN19" s="455">
        <v>89200105</v>
      </c>
      <c r="BO19" s="456"/>
      <c r="BP19" s="456"/>
      <c r="BQ19" s="456"/>
      <c r="BR19" s="456"/>
      <c r="BS19" s="456"/>
      <c r="BT19" s="456"/>
      <c r="BU19" s="457"/>
      <c r="BV19" s="455">
        <v>85370600</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81"/>
      <c r="B20" s="505" t="s">
        <v>153</v>
      </c>
      <c r="C20" s="506"/>
      <c r="D20" s="506"/>
      <c r="E20" s="507"/>
      <c r="F20" s="507"/>
      <c r="G20" s="507"/>
      <c r="H20" s="507"/>
      <c r="I20" s="507"/>
      <c r="J20" s="507"/>
      <c r="K20" s="507"/>
      <c r="L20" s="515">
        <v>118483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81"/>
      <c r="B21" s="502" t="s">
        <v>154</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81"/>
      <c r="B22" s="431" t="s">
        <v>155</v>
      </c>
      <c r="C22" s="432"/>
      <c r="D22" s="433"/>
      <c r="E22" s="440" t="s">
        <v>1</v>
      </c>
      <c r="F22" s="441"/>
      <c r="G22" s="441"/>
      <c r="H22" s="441"/>
      <c r="I22" s="441"/>
      <c r="J22" s="441"/>
      <c r="K22" s="442"/>
      <c r="L22" s="440" t="s">
        <v>156</v>
      </c>
      <c r="M22" s="441"/>
      <c r="N22" s="441"/>
      <c r="O22" s="441"/>
      <c r="P22" s="442"/>
      <c r="Q22" s="446" t="s">
        <v>157</v>
      </c>
      <c r="R22" s="447"/>
      <c r="S22" s="447"/>
      <c r="T22" s="447"/>
      <c r="U22" s="447"/>
      <c r="V22" s="448"/>
      <c r="W22" s="497" t="s">
        <v>158</v>
      </c>
      <c r="X22" s="432"/>
      <c r="Y22" s="433"/>
      <c r="Z22" s="440" t="s">
        <v>1</v>
      </c>
      <c r="AA22" s="441"/>
      <c r="AB22" s="441"/>
      <c r="AC22" s="441"/>
      <c r="AD22" s="441"/>
      <c r="AE22" s="441"/>
      <c r="AF22" s="441"/>
      <c r="AG22" s="442"/>
      <c r="AH22" s="458" t="s">
        <v>159</v>
      </c>
      <c r="AI22" s="441"/>
      <c r="AJ22" s="441"/>
      <c r="AK22" s="441"/>
      <c r="AL22" s="442"/>
      <c r="AM22" s="458" t="s">
        <v>160</v>
      </c>
      <c r="AN22" s="459"/>
      <c r="AO22" s="459"/>
      <c r="AP22" s="459"/>
      <c r="AQ22" s="459"/>
      <c r="AR22" s="460"/>
      <c r="AS22" s="446" t="s">
        <v>157</v>
      </c>
      <c r="AT22" s="447"/>
      <c r="AU22" s="447"/>
      <c r="AV22" s="447"/>
      <c r="AW22" s="447"/>
      <c r="AX22" s="464"/>
      <c r="AY22" s="481" t="s">
        <v>161</v>
      </c>
      <c r="AZ22" s="482"/>
      <c r="BA22" s="482"/>
      <c r="BB22" s="482"/>
      <c r="BC22" s="482"/>
      <c r="BD22" s="482"/>
      <c r="BE22" s="482"/>
      <c r="BF22" s="482"/>
      <c r="BG22" s="482"/>
      <c r="BH22" s="482"/>
      <c r="BI22" s="482"/>
      <c r="BJ22" s="482"/>
      <c r="BK22" s="482"/>
      <c r="BL22" s="482"/>
      <c r="BM22" s="483"/>
      <c r="BN22" s="484">
        <v>119805696</v>
      </c>
      <c r="BO22" s="485"/>
      <c r="BP22" s="485"/>
      <c r="BQ22" s="485"/>
      <c r="BR22" s="485"/>
      <c r="BS22" s="485"/>
      <c r="BT22" s="485"/>
      <c r="BU22" s="486"/>
      <c r="BV22" s="484">
        <v>123425153</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162</v>
      </c>
      <c r="AZ23" s="470"/>
      <c r="BA23" s="470"/>
      <c r="BB23" s="470"/>
      <c r="BC23" s="470"/>
      <c r="BD23" s="470"/>
      <c r="BE23" s="470"/>
      <c r="BF23" s="470"/>
      <c r="BG23" s="470"/>
      <c r="BH23" s="470"/>
      <c r="BI23" s="470"/>
      <c r="BJ23" s="470"/>
      <c r="BK23" s="470"/>
      <c r="BL23" s="470"/>
      <c r="BM23" s="471"/>
      <c r="BN23" s="455">
        <v>84131098</v>
      </c>
      <c r="BO23" s="456"/>
      <c r="BP23" s="456"/>
      <c r="BQ23" s="456"/>
      <c r="BR23" s="456"/>
      <c r="BS23" s="456"/>
      <c r="BT23" s="456"/>
      <c r="BU23" s="457"/>
      <c r="BV23" s="455">
        <v>84780480</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81"/>
      <c r="B24" s="434"/>
      <c r="C24" s="435"/>
      <c r="D24" s="436"/>
      <c r="E24" s="411" t="s">
        <v>163</v>
      </c>
      <c r="F24" s="412"/>
      <c r="G24" s="412"/>
      <c r="H24" s="412"/>
      <c r="I24" s="412"/>
      <c r="J24" s="412"/>
      <c r="K24" s="413"/>
      <c r="L24" s="408">
        <v>1</v>
      </c>
      <c r="M24" s="409"/>
      <c r="N24" s="409"/>
      <c r="O24" s="409"/>
      <c r="P24" s="410"/>
      <c r="Q24" s="408">
        <v>10000</v>
      </c>
      <c r="R24" s="409"/>
      <c r="S24" s="409"/>
      <c r="T24" s="409"/>
      <c r="U24" s="409"/>
      <c r="V24" s="410"/>
      <c r="W24" s="498"/>
      <c r="X24" s="435"/>
      <c r="Y24" s="436"/>
      <c r="Z24" s="411" t="s">
        <v>164</v>
      </c>
      <c r="AA24" s="412"/>
      <c r="AB24" s="412"/>
      <c r="AC24" s="412"/>
      <c r="AD24" s="412"/>
      <c r="AE24" s="412"/>
      <c r="AF24" s="412"/>
      <c r="AG24" s="413"/>
      <c r="AH24" s="408">
        <v>1422</v>
      </c>
      <c r="AI24" s="409"/>
      <c r="AJ24" s="409"/>
      <c r="AK24" s="409"/>
      <c r="AL24" s="410"/>
      <c r="AM24" s="408">
        <v>4550400</v>
      </c>
      <c r="AN24" s="409"/>
      <c r="AO24" s="409"/>
      <c r="AP24" s="409"/>
      <c r="AQ24" s="409"/>
      <c r="AR24" s="410"/>
      <c r="AS24" s="408">
        <v>3200</v>
      </c>
      <c r="AT24" s="409"/>
      <c r="AU24" s="409"/>
      <c r="AV24" s="409"/>
      <c r="AW24" s="409"/>
      <c r="AX24" s="468"/>
      <c r="AY24" s="428" t="s">
        <v>165</v>
      </c>
      <c r="AZ24" s="429"/>
      <c r="BA24" s="429"/>
      <c r="BB24" s="429"/>
      <c r="BC24" s="429"/>
      <c r="BD24" s="429"/>
      <c r="BE24" s="429"/>
      <c r="BF24" s="429"/>
      <c r="BG24" s="429"/>
      <c r="BH24" s="429"/>
      <c r="BI24" s="429"/>
      <c r="BJ24" s="429"/>
      <c r="BK24" s="429"/>
      <c r="BL24" s="429"/>
      <c r="BM24" s="430"/>
      <c r="BN24" s="455">
        <v>72953216</v>
      </c>
      <c r="BO24" s="456"/>
      <c r="BP24" s="456"/>
      <c r="BQ24" s="456"/>
      <c r="BR24" s="456"/>
      <c r="BS24" s="456"/>
      <c r="BT24" s="456"/>
      <c r="BU24" s="457"/>
      <c r="BV24" s="455">
        <v>73673782</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81"/>
      <c r="B25" s="434"/>
      <c r="C25" s="435"/>
      <c r="D25" s="436"/>
      <c r="E25" s="411" t="s">
        <v>166</v>
      </c>
      <c r="F25" s="412"/>
      <c r="G25" s="412"/>
      <c r="H25" s="412"/>
      <c r="I25" s="412"/>
      <c r="J25" s="412"/>
      <c r="K25" s="413"/>
      <c r="L25" s="408">
        <v>2</v>
      </c>
      <c r="M25" s="409"/>
      <c r="N25" s="409"/>
      <c r="O25" s="409"/>
      <c r="P25" s="410"/>
      <c r="Q25" s="408">
        <v>7880</v>
      </c>
      <c r="R25" s="409"/>
      <c r="S25" s="409"/>
      <c r="T25" s="409"/>
      <c r="U25" s="409"/>
      <c r="V25" s="410"/>
      <c r="W25" s="498"/>
      <c r="X25" s="435"/>
      <c r="Y25" s="436"/>
      <c r="Z25" s="411" t="s">
        <v>167</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168</v>
      </c>
      <c r="AZ25" s="482"/>
      <c r="BA25" s="482"/>
      <c r="BB25" s="482"/>
      <c r="BC25" s="482"/>
      <c r="BD25" s="482"/>
      <c r="BE25" s="482"/>
      <c r="BF25" s="482"/>
      <c r="BG25" s="482"/>
      <c r="BH25" s="482"/>
      <c r="BI25" s="482"/>
      <c r="BJ25" s="482"/>
      <c r="BK25" s="482"/>
      <c r="BL25" s="482"/>
      <c r="BM25" s="483"/>
      <c r="BN25" s="484">
        <v>30839794</v>
      </c>
      <c r="BO25" s="485"/>
      <c r="BP25" s="485"/>
      <c r="BQ25" s="485"/>
      <c r="BR25" s="485"/>
      <c r="BS25" s="485"/>
      <c r="BT25" s="485"/>
      <c r="BU25" s="486"/>
      <c r="BV25" s="484">
        <v>38787798</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81"/>
      <c r="B26" s="434"/>
      <c r="C26" s="435"/>
      <c r="D26" s="436"/>
      <c r="E26" s="411" t="s">
        <v>169</v>
      </c>
      <c r="F26" s="412"/>
      <c r="G26" s="412"/>
      <c r="H26" s="412"/>
      <c r="I26" s="412"/>
      <c r="J26" s="412"/>
      <c r="K26" s="413"/>
      <c r="L26" s="408">
        <v>1</v>
      </c>
      <c r="M26" s="409"/>
      <c r="N26" s="409"/>
      <c r="O26" s="409"/>
      <c r="P26" s="410"/>
      <c r="Q26" s="408">
        <v>6605</v>
      </c>
      <c r="R26" s="409"/>
      <c r="S26" s="409"/>
      <c r="T26" s="409"/>
      <c r="U26" s="409"/>
      <c r="V26" s="410"/>
      <c r="W26" s="498"/>
      <c r="X26" s="435"/>
      <c r="Y26" s="436"/>
      <c r="Z26" s="411" t="s">
        <v>170</v>
      </c>
      <c r="AA26" s="466"/>
      <c r="AB26" s="466"/>
      <c r="AC26" s="466"/>
      <c r="AD26" s="466"/>
      <c r="AE26" s="466"/>
      <c r="AF26" s="466"/>
      <c r="AG26" s="467"/>
      <c r="AH26" s="408">
        <v>179</v>
      </c>
      <c r="AI26" s="409"/>
      <c r="AJ26" s="409"/>
      <c r="AK26" s="409"/>
      <c r="AL26" s="410"/>
      <c r="AM26" s="408">
        <v>648159</v>
      </c>
      <c r="AN26" s="409"/>
      <c r="AO26" s="409"/>
      <c r="AP26" s="409"/>
      <c r="AQ26" s="409"/>
      <c r="AR26" s="410"/>
      <c r="AS26" s="408">
        <v>3621</v>
      </c>
      <c r="AT26" s="409"/>
      <c r="AU26" s="409"/>
      <c r="AV26" s="409"/>
      <c r="AW26" s="409"/>
      <c r="AX26" s="468"/>
      <c r="AY26" s="495" t="s">
        <v>171</v>
      </c>
      <c r="AZ26" s="415"/>
      <c r="BA26" s="415"/>
      <c r="BB26" s="415"/>
      <c r="BC26" s="415"/>
      <c r="BD26" s="415"/>
      <c r="BE26" s="415"/>
      <c r="BF26" s="415"/>
      <c r="BG26" s="415"/>
      <c r="BH26" s="415"/>
      <c r="BI26" s="415"/>
      <c r="BJ26" s="415"/>
      <c r="BK26" s="415"/>
      <c r="BL26" s="415"/>
      <c r="BM26" s="496"/>
      <c r="BN26" s="455">
        <v>440000</v>
      </c>
      <c r="BO26" s="456"/>
      <c r="BP26" s="456"/>
      <c r="BQ26" s="456"/>
      <c r="BR26" s="456"/>
      <c r="BS26" s="456"/>
      <c r="BT26" s="456"/>
      <c r="BU26" s="457"/>
      <c r="BV26" s="455">
        <v>485000</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81"/>
      <c r="B27" s="434"/>
      <c r="C27" s="435"/>
      <c r="D27" s="436"/>
      <c r="E27" s="411" t="s">
        <v>172</v>
      </c>
      <c r="F27" s="412"/>
      <c r="G27" s="412"/>
      <c r="H27" s="412"/>
      <c r="I27" s="412"/>
      <c r="J27" s="412"/>
      <c r="K27" s="413"/>
      <c r="L27" s="408">
        <v>1</v>
      </c>
      <c r="M27" s="409"/>
      <c r="N27" s="409"/>
      <c r="O27" s="409"/>
      <c r="P27" s="410"/>
      <c r="Q27" s="408">
        <v>6580</v>
      </c>
      <c r="R27" s="409"/>
      <c r="S27" s="409"/>
      <c r="T27" s="409"/>
      <c r="U27" s="409"/>
      <c r="V27" s="410"/>
      <c r="W27" s="498"/>
      <c r="X27" s="435"/>
      <c r="Y27" s="436"/>
      <c r="Z27" s="411" t="s">
        <v>173</v>
      </c>
      <c r="AA27" s="412"/>
      <c r="AB27" s="412"/>
      <c r="AC27" s="412"/>
      <c r="AD27" s="412"/>
      <c r="AE27" s="412"/>
      <c r="AF27" s="412"/>
      <c r="AG27" s="413"/>
      <c r="AH27" s="408">
        <v>22</v>
      </c>
      <c r="AI27" s="409"/>
      <c r="AJ27" s="409"/>
      <c r="AK27" s="409"/>
      <c r="AL27" s="410"/>
      <c r="AM27" s="408">
        <v>86174</v>
      </c>
      <c r="AN27" s="409"/>
      <c r="AO27" s="409"/>
      <c r="AP27" s="409"/>
      <c r="AQ27" s="409"/>
      <c r="AR27" s="410"/>
      <c r="AS27" s="408">
        <v>3917</v>
      </c>
      <c r="AT27" s="409"/>
      <c r="AU27" s="409"/>
      <c r="AV27" s="409"/>
      <c r="AW27" s="409"/>
      <c r="AX27" s="468"/>
      <c r="AY27" s="492" t="s">
        <v>174</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81"/>
      <c r="B28" s="434"/>
      <c r="C28" s="435"/>
      <c r="D28" s="436"/>
      <c r="E28" s="411" t="s">
        <v>175</v>
      </c>
      <c r="F28" s="412"/>
      <c r="G28" s="412"/>
      <c r="H28" s="412"/>
      <c r="I28" s="412"/>
      <c r="J28" s="412"/>
      <c r="K28" s="413"/>
      <c r="L28" s="408">
        <v>1</v>
      </c>
      <c r="M28" s="409"/>
      <c r="N28" s="409"/>
      <c r="O28" s="409"/>
      <c r="P28" s="410"/>
      <c r="Q28" s="408">
        <v>6030</v>
      </c>
      <c r="R28" s="409"/>
      <c r="S28" s="409"/>
      <c r="T28" s="409"/>
      <c r="U28" s="409"/>
      <c r="V28" s="410"/>
      <c r="W28" s="498"/>
      <c r="X28" s="435"/>
      <c r="Y28" s="436"/>
      <c r="Z28" s="411" t="s">
        <v>176</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177</v>
      </c>
      <c r="AZ28" s="473"/>
      <c r="BA28" s="473"/>
      <c r="BB28" s="474"/>
      <c r="BC28" s="481" t="s">
        <v>46</v>
      </c>
      <c r="BD28" s="482"/>
      <c r="BE28" s="482"/>
      <c r="BF28" s="482"/>
      <c r="BG28" s="482"/>
      <c r="BH28" s="482"/>
      <c r="BI28" s="482"/>
      <c r="BJ28" s="482"/>
      <c r="BK28" s="482"/>
      <c r="BL28" s="482"/>
      <c r="BM28" s="483"/>
      <c r="BN28" s="484">
        <v>5350549</v>
      </c>
      <c r="BO28" s="485"/>
      <c r="BP28" s="485"/>
      <c r="BQ28" s="485"/>
      <c r="BR28" s="485"/>
      <c r="BS28" s="485"/>
      <c r="BT28" s="485"/>
      <c r="BU28" s="486"/>
      <c r="BV28" s="484">
        <v>5585109</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81"/>
      <c r="B29" s="434"/>
      <c r="C29" s="435"/>
      <c r="D29" s="436"/>
      <c r="E29" s="411" t="s">
        <v>178</v>
      </c>
      <c r="F29" s="412"/>
      <c r="G29" s="412"/>
      <c r="H29" s="412"/>
      <c r="I29" s="412"/>
      <c r="J29" s="412"/>
      <c r="K29" s="413"/>
      <c r="L29" s="408">
        <v>30</v>
      </c>
      <c r="M29" s="409"/>
      <c r="N29" s="409"/>
      <c r="O29" s="409"/>
      <c r="P29" s="410"/>
      <c r="Q29" s="408">
        <v>5800</v>
      </c>
      <c r="R29" s="409"/>
      <c r="S29" s="409"/>
      <c r="T29" s="409"/>
      <c r="U29" s="409"/>
      <c r="V29" s="410"/>
      <c r="W29" s="499"/>
      <c r="X29" s="500"/>
      <c r="Y29" s="501"/>
      <c r="Z29" s="411" t="s">
        <v>179</v>
      </c>
      <c r="AA29" s="412"/>
      <c r="AB29" s="412"/>
      <c r="AC29" s="412"/>
      <c r="AD29" s="412"/>
      <c r="AE29" s="412"/>
      <c r="AF29" s="412"/>
      <c r="AG29" s="413"/>
      <c r="AH29" s="408">
        <v>1444</v>
      </c>
      <c r="AI29" s="409"/>
      <c r="AJ29" s="409"/>
      <c r="AK29" s="409"/>
      <c r="AL29" s="410"/>
      <c r="AM29" s="408">
        <v>4636574</v>
      </c>
      <c r="AN29" s="409"/>
      <c r="AO29" s="409"/>
      <c r="AP29" s="409"/>
      <c r="AQ29" s="409"/>
      <c r="AR29" s="410"/>
      <c r="AS29" s="408">
        <v>3211</v>
      </c>
      <c r="AT29" s="409"/>
      <c r="AU29" s="409"/>
      <c r="AV29" s="409"/>
      <c r="AW29" s="409"/>
      <c r="AX29" s="468"/>
      <c r="AY29" s="475"/>
      <c r="AZ29" s="476"/>
      <c r="BA29" s="476"/>
      <c r="BB29" s="477"/>
      <c r="BC29" s="469" t="s">
        <v>180</v>
      </c>
      <c r="BD29" s="470"/>
      <c r="BE29" s="470"/>
      <c r="BF29" s="470"/>
      <c r="BG29" s="470"/>
      <c r="BH29" s="470"/>
      <c r="BI29" s="470"/>
      <c r="BJ29" s="470"/>
      <c r="BK29" s="470"/>
      <c r="BL29" s="470"/>
      <c r="BM29" s="471"/>
      <c r="BN29" s="455">
        <v>580755</v>
      </c>
      <c r="BO29" s="456"/>
      <c r="BP29" s="456"/>
      <c r="BQ29" s="456"/>
      <c r="BR29" s="456"/>
      <c r="BS29" s="456"/>
      <c r="BT29" s="456"/>
      <c r="BU29" s="457"/>
      <c r="BV29" s="455">
        <v>257662</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181</v>
      </c>
      <c r="X30" s="423"/>
      <c r="Y30" s="423"/>
      <c r="Z30" s="423"/>
      <c r="AA30" s="423"/>
      <c r="AB30" s="423"/>
      <c r="AC30" s="423"/>
      <c r="AD30" s="423"/>
      <c r="AE30" s="423"/>
      <c r="AF30" s="423"/>
      <c r="AG30" s="424"/>
      <c r="AH30" s="425">
        <v>96.3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4235742</v>
      </c>
      <c r="BO30" s="490"/>
      <c r="BP30" s="490"/>
      <c r="BQ30" s="490"/>
      <c r="BR30" s="490"/>
      <c r="BS30" s="490"/>
      <c r="BT30" s="490"/>
      <c r="BU30" s="491"/>
      <c r="BV30" s="489">
        <v>4212208</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414" t="s">
        <v>182</v>
      </c>
      <c r="D32" s="414"/>
      <c r="E32" s="414"/>
      <c r="F32" s="414"/>
      <c r="G32" s="414"/>
      <c r="H32" s="414"/>
      <c r="I32" s="414"/>
      <c r="J32" s="414"/>
      <c r="K32" s="414"/>
      <c r="L32" s="414"/>
      <c r="M32" s="414"/>
      <c r="N32" s="414"/>
      <c r="O32" s="414"/>
      <c r="P32" s="414"/>
      <c r="Q32" s="414"/>
      <c r="R32" s="414"/>
      <c r="S32" s="414"/>
      <c r="U32" s="415" t="s">
        <v>183</v>
      </c>
      <c r="V32" s="415"/>
      <c r="W32" s="415"/>
      <c r="X32" s="415"/>
      <c r="Y32" s="415"/>
      <c r="Z32" s="415"/>
      <c r="AA32" s="415"/>
      <c r="AB32" s="415"/>
      <c r="AC32" s="415"/>
      <c r="AD32" s="415"/>
      <c r="AE32" s="415"/>
      <c r="AF32" s="415"/>
      <c r="AG32" s="415"/>
      <c r="AH32" s="415"/>
      <c r="AI32" s="415"/>
      <c r="AJ32" s="415"/>
      <c r="AK32" s="415"/>
      <c r="AM32" s="415" t="s">
        <v>184</v>
      </c>
      <c r="AN32" s="415"/>
      <c r="AO32" s="415"/>
      <c r="AP32" s="415"/>
      <c r="AQ32" s="415"/>
      <c r="AR32" s="415"/>
      <c r="AS32" s="415"/>
      <c r="AT32" s="415"/>
      <c r="AU32" s="415"/>
      <c r="AV32" s="415"/>
      <c r="AW32" s="415"/>
      <c r="AX32" s="415"/>
      <c r="AY32" s="415"/>
      <c r="AZ32" s="415"/>
      <c r="BA32" s="415"/>
      <c r="BB32" s="415"/>
      <c r="BC32" s="415"/>
      <c r="BE32" s="415" t="s">
        <v>185</v>
      </c>
      <c r="BF32" s="415"/>
      <c r="BG32" s="415"/>
      <c r="BH32" s="415"/>
      <c r="BI32" s="415"/>
      <c r="BJ32" s="415"/>
      <c r="BK32" s="415"/>
      <c r="BL32" s="415"/>
      <c r="BM32" s="415"/>
      <c r="BN32" s="415"/>
      <c r="BO32" s="415"/>
      <c r="BP32" s="415"/>
      <c r="BQ32" s="415"/>
      <c r="BR32" s="415"/>
      <c r="BS32" s="415"/>
      <c r="BT32" s="415"/>
      <c r="BU32" s="415"/>
      <c r="BW32" s="415" t="s">
        <v>186</v>
      </c>
      <c r="BX32" s="415"/>
      <c r="BY32" s="415"/>
      <c r="BZ32" s="415"/>
      <c r="CA32" s="415"/>
      <c r="CB32" s="415"/>
      <c r="CC32" s="415"/>
      <c r="CD32" s="415"/>
      <c r="CE32" s="415"/>
      <c r="CF32" s="415"/>
      <c r="CG32" s="415"/>
      <c r="CH32" s="415"/>
      <c r="CI32" s="415"/>
      <c r="CJ32" s="415"/>
      <c r="CK32" s="415"/>
      <c r="CL32" s="415"/>
      <c r="CM32" s="415"/>
      <c r="CO32" s="415" t="s">
        <v>187</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15">
      <c r="A33" s="181"/>
      <c r="B33" s="205"/>
      <c r="C33" s="407" t="s">
        <v>188</v>
      </c>
      <c r="D33" s="407"/>
      <c r="E33" s="406" t="s">
        <v>189</v>
      </c>
      <c r="F33" s="406"/>
      <c r="G33" s="406"/>
      <c r="H33" s="406"/>
      <c r="I33" s="406"/>
      <c r="J33" s="406"/>
      <c r="K33" s="406"/>
      <c r="L33" s="406"/>
      <c r="M33" s="406"/>
      <c r="N33" s="406"/>
      <c r="O33" s="406"/>
      <c r="P33" s="406"/>
      <c r="Q33" s="406"/>
      <c r="R33" s="406"/>
      <c r="S33" s="406"/>
      <c r="T33" s="206"/>
      <c r="U33" s="407" t="s">
        <v>188</v>
      </c>
      <c r="V33" s="407"/>
      <c r="W33" s="406" t="s">
        <v>189</v>
      </c>
      <c r="X33" s="406"/>
      <c r="Y33" s="406"/>
      <c r="Z33" s="406"/>
      <c r="AA33" s="406"/>
      <c r="AB33" s="406"/>
      <c r="AC33" s="406"/>
      <c r="AD33" s="406"/>
      <c r="AE33" s="406"/>
      <c r="AF33" s="406"/>
      <c r="AG33" s="406"/>
      <c r="AH33" s="406"/>
      <c r="AI33" s="406"/>
      <c r="AJ33" s="406"/>
      <c r="AK33" s="406"/>
      <c r="AL33" s="206"/>
      <c r="AM33" s="407" t="s">
        <v>188</v>
      </c>
      <c r="AN33" s="407"/>
      <c r="AO33" s="406" t="s">
        <v>189</v>
      </c>
      <c r="AP33" s="406"/>
      <c r="AQ33" s="406"/>
      <c r="AR33" s="406"/>
      <c r="AS33" s="406"/>
      <c r="AT33" s="406"/>
      <c r="AU33" s="406"/>
      <c r="AV33" s="406"/>
      <c r="AW33" s="406"/>
      <c r="AX33" s="406"/>
      <c r="AY33" s="406"/>
      <c r="AZ33" s="406"/>
      <c r="BA33" s="406"/>
      <c r="BB33" s="406"/>
      <c r="BC33" s="406"/>
      <c r="BD33" s="207"/>
      <c r="BE33" s="406" t="s">
        <v>190</v>
      </c>
      <c r="BF33" s="406"/>
      <c r="BG33" s="406" t="s">
        <v>191</v>
      </c>
      <c r="BH33" s="406"/>
      <c r="BI33" s="406"/>
      <c r="BJ33" s="406"/>
      <c r="BK33" s="406"/>
      <c r="BL33" s="406"/>
      <c r="BM33" s="406"/>
      <c r="BN33" s="406"/>
      <c r="BO33" s="406"/>
      <c r="BP33" s="406"/>
      <c r="BQ33" s="406"/>
      <c r="BR33" s="406"/>
      <c r="BS33" s="406"/>
      <c r="BT33" s="406"/>
      <c r="BU33" s="406"/>
      <c r="BV33" s="207"/>
      <c r="BW33" s="407" t="s">
        <v>190</v>
      </c>
      <c r="BX33" s="407"/>
      <c r="BY33" s="406" t="s">
        <v>192</v>
      </c>
      <c r="BZ33" s="406"/>
      <c r="CA33" s="406"/>
      <c r="CB33" s="406"/>
      <c r="CC33" s="406"/>
      <c r="CD33" s="406"/>
      <c r="CE33" s="406"/>
      <c r="CF33" s="406"/>
      <c r="CG33" s="406"/>
      <c r="CH33" s="406"/>
      <c r="CI33" s="406"/>
      <c r="CJ33" s="406"/>
      <c r="CK33" s="406"/>
      <c r="CL33" s="406"/>
      <c r="CM33" s="406"/>
      <c r="CN33" s="206"/>
      <c r="CO33" s="407" t="s">
        <v>188</v>
      </c>
      <c r="CP33" s="407"/>
      <c r="CQ33" s="406" t="s">
        <v>193</v>
      </c>
      <c r="CR33" s="406"/>
      <c r="CS33" s="406"/>
      <c r="CT33" s="406"/>
      <c r="CU33" s="406"/>
      <c r="CV33" s="406"/>
      <c r="CW33" s="406"/>
      <c r="CX33" s="406"/>
      <c r="CY33" s="406"/>
      <c r="CZ33" s="406"/>
      <c r="DA33" s="406"/>
      <c r="DB33" s="406"/>
      <c r="DC33" s="406"/>
      <c r="DD33" s="406"/>
      <c r="DE33" s="406"/>
      <c r="DF33" s="206"/>
      <c r="DG33" s="405" t="s">
        <v>194</v>
      </c>
      <c r="DH33" s="405"/>
      <c r="DI33" s="208"/>
    </row>
    <row r="34" spans="1:113" ht="32.25" customHeight="1" x14ac:dyDescent="0.15">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3</v>
      </c>
      <c r="V34" s="403"/>
      <c r="W34" s="404" t="str">
        <f>IF('各会計、関係団体の財政状況及び健全化判断比率'!B28="","",'各会計、関係団体の財政状況及び健全化判断比率'!B28)</f>
        <v>競輪事業特別会計</v>
      </c>
      <c r="X34" s="404"/>
      <c r="Y34" s="404"/>
      <c r="Z34" s="404"/>
      <c r="AA34" s="404"/>
      <c r="AB34" s="404"/>
      <c r="AC34" s="404"/>
      <c r="AD34" s="404"/>
      <c r="AE34" s="404"/>
      <c r="AF34" s="404"/>
      <c r="AG34" s="404"/>
      <c r="AH34" s="404"/>
      <c r="AI34" s="404"/>
      <c r="AJ34" s="404"/>
      <c r="AK34" s="404"/>
      <c r="AL34" s="181"/>
      <c r="AM34" s="403">
        <f>IF(AO34="","",MAX(C34:D43,U34:V43)+1)</f>
        <v>8</v>
      </c>
      <c r="AN34" s="403"/>
      <c r="AO34" s="404" t="str">
        <f>IF('各会計、関係団体の財政状況及び健全化判断比率'!B33="","",'各会計、関係団体の財政状況及び健全化判断比率'!B33)</f>
        <v>病院事業会計</v>
      </c>
      <c r="AP34" s="404"/>
      <c r="AQ34" s="404"/>
      <c r="AR34" s="404"/>
      <c r="AS34" s="404"/>
      <c r="AT34" s="404"/>
      <c r="AU34" s="404"/>
      <c r="AV34" s="404"/>
      <c r="AW34" s="404"/>
      <c r="AX34" s="404"/>
      <c r="AY34" s="404"/>
      <c r="AZ34" s="404"/>
      <c r="BA34" s="404"/>
      <c r="BB34" s="404"/>
      <c r="BC34" s="404"/>
      <c r="BD34" s="181"/>
      <c r="BE34" s="403">
        <f>IF(BG34="","",MAX(C34:D43,U34:V43,AM34:AN43)+1)</f>
        <v>13</v>
      </c>
      <c r="BF34" s="403"/>
      <c r="BG34" s="404" t="str">
        <f>IF('各会計、関係団体の財政状況及び健全化判断比率'!B38="","",'各会計、関係団体の財政状況及び健全化判断比率'!B38)</f>
        <v>卸売市場事業特別会計</v>
      </c>
      <c r="BH34" s="404"/>
      <c r="BI34" s="404"/>
      <c r="BJ34" s="404"/>
      <c r="BK34" s="404"/>
      <c r="BL34" s="404"/>
      <c r="BM34" s="404"/>
      <c r="BN34" s="404"/>
      <c r="BO34" s="404"/>
      <c r="BP34" s="404"/>
      <c r="BQ34" s="404"/>
      <c r="BR34" s="404"/>
      <c r="BS34" s="404"/>
      <c r="BT34" s="404"/>
      <c r="BU34" s="404"/>
      <c r="BV34" s="181"/>
      <c r="BW34" s="403">
        <f>IF(BY34="","",MAX(C34:D43,U34:V43,AM34:AN43,BE34:BF43)+1)</f>
        <v>15</v>
      </c>
      <c r="BX34" s="403"/>
      <c r="BY34" s="404" t="str">
        <f>IF('各会計、関係団体の財政状況及び健全化判断比率'!B68="","",'各会計、関係団体の財政状況及び健全化判断比率'!B68)</f>
        <v>青森地域広域事務組合</v>
      </c>
      <c r="BZ34" s="404"/>
      <c r="CA34" s="404"/>
      <c r="CB34" s="404"/>
      <c r="CC34" s="404"/>
      <c r="CD34" s="404"/>
      <c r="CE34" s="404"/>
      <c r="CF34" s="404"/>
      <c r="CG34" s="404"/>
      <c r="CH34" s="404"/>
      <c r="CI34" s="404"/>
      <c r="CJ34" s="404"/>
      <c r="CK34" s="404"/>
      <c r="CL34" s="404"/>
      <c r="CM34" s="404"/>
      <c r="CN34" s="181"/>
      <c r="CO34" s="403">
        <f>IF(CQ34="","",MAX(C34:D43,U34:V43,AM34:AN43,BE34:BF43,BW34:BX43)+1)</f>
        <v>22</v>
      </c>
      <c r="CP34" s="403"/>
      <c r="CQ34" s="404" t="str">
        <f>IF('各会計、関係団体の財政状況及び健全化判断比率'!BS7="","",'各会計、関係団体の財政状況及び健全化判断比率'!BS7)</f>
        <v>一般財団法人青森市文化観光振興財団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15">
      <c r="A35" s="181"/>
      <c r="B35" s="205"/>
      <c r="C35" s="403">
        <f>IF(E35="","",C34+1)</f>
        <v>2</v>
      </c>
      <c r="D35" s="403"/>
      <c r="E35" s="404" t="str">
        <f>IF('各会計、関係団体の財政状況及び健全化判断比率'!B8="","",'各会計、関係団体の財政状況及び健全化判断比率'!B8)</f>
        <v>母子父子寡婦福祉資金貸付金特別会計</v>
      </c>
      <c r="F35" s="404"/>
      <c r="G35" s="404"/>
      <c r="H35" s="404"/>
      <c r="I35" s="404"/>
      <c r="J35" s="404"/>
      <c r="K35" s="404"/>
      <c r="L35" s="404"/>
      <c r="M35" s="404"/>
      <c r="N35" s="404"/>
      <c r="O35" s="404"/>
      <c r="P35" s="404"/>
      <c r="Q35" s="404"/>
      <c r="R35" s="404"/>
      <c r="S35" s="404"/>
      <c r="T35" s="181"/>
      <c r="U35" s="403">
        <f>IF(W35="","",U34+1)</f>
        <v>4</v>
      </c>
      <c r="V35" s="403"/>
      <c r="W35" s="404" t="str">
        <f>IF('各会計、関係団体の財政状況及び健全化判断比率'!B29="","",'各会計、関係団体の財政状況及び健全化判断比率'!B29)</f>
        <v>国民健康保険事業特別会計</v>
      </c>
      <c r="X35" s="404"/>
      <c r="Y35" s="404"/>
      <c r="Z35" s="404"/>
      <c r="AA35" s="404"/>
      <c r="AB35" s="404"/>
      <c r="AC35" s="404"/>
      <c r="AD35" s="404"/>
      <c r="AE35" s="404"/>
      <c r="AF35" s="404"/>
      <c r="AG35" s="404"/>
      <c r="AH35" s="404"/>
      <c r="AI35" s="404"/>
      <c r="AJ35" s="404"/>
      <c r="AK35" s="404"/>
      <c r="AL35" s="181"/>
      <c r="AM35" s="403">
        <f t="shared" ref="AM35:AM43" si="0">IF(AO35="","",AM34+1)</f>
        <v>9</v>
      </c>
      <c r="AN35" s="403"/>
      <c r="AO35" s="404" t="str">
        <f>IF('各会計、関係団体の財政状況及び健全化判断比率'!B34="","",'各会計、関係団体の財政状況及び健全化判断比率'!B34)</f>
        <v>自動車運送事業会計</v>
      </c>
      <c r="AP35" s="404"/>
      <c r="AQ35" s="404"/>
      <c r="AR35" s="404"/>
      <c r="AS35" s="404"/>
      <c r="AT35" s="404"/>
      <c r="AU35" s="404"/>
      <c r="AV35" s="404"/>
      <c r="AW35" s="404"/>
      <c r="AX35" s="404"/>
      <c r="AY35" s="404"/>
      <c r="AZ35" s="404"/>
      <c r="BA35" s="404"/>
      <c r="BB35" s="404"/>
      <c r="BC35" s="404"/>
      <c r="BD35" s="181"/>
      <c r="BE35" s="403">
        <f t="shared" ref="BE35:BE43" si="1">IF(BG35="","",BE34+1)</f>
        <v>14</v>
      </c>
      <c r="BF35" s="403"/>
      <c r="BG35" s="404" t="str">
        <f>IF('各会計、関係団体の財政状況及び健全化判断比率'!B39="","",'各会計、関係団体の財政状況及び健全化判断比率'!B39)</f>
        <v>宅地造成事業特別会計</v>
      </c>
      <c r="BH35" s="404"/>
      <c r="BI35" s="404"/>
      <c r="BJ35" s="404"/>
      <c r="BK35" s="404"/>
      <c r="BL35" s="404"/>
      <c r="BM35" s="404"/>
      <c r="BN35" s="404"/>
      <c r="BO35" s="404"/>
      <c r="BP35" s="404"/>
      <c r="BQ35" s="404"/>
      <c r="BR35" s="404"/>
      <c r="BS35" s="404"/>
      <c r="BT35" s="404"/>
      <c r="BU35" s="404"/>
      <c r="BV35" s="181"/>
      <c r="BW35" s="403">
        <f t="shared" ref="BW35:BW43" si="2">IF(BY35="","",BW34+1)</f>
        <v>16</v>
      </c>
      <c r="BX35" s="403"/>
      <c r="BY35" s="404" t="str">
        <f>IF('各会計、関係団体の財政状況及び健全化判断比率'!B69="","",'各会計、関係団体の財政状況及び健全化判断比率'!B69)</f>
        <v>津軽広域水道企業団津軽事業部</v>
      </c>
      <c r="BZ35" s="404"/>
      <c r="CA35" s="404"/>
      <c r="CB35" s="404"/>
      <c r="CC35" s="404"/>
      <c r="CD35" s="404"/>
      <c r="CE35" s="404"/>
      <c r="CF35" s="404"/>
      <c r="CG35" s="404"/>
      <c r="CH35" s="404"/>
      <c r="CI35" s="404"/>
      <c r="CJ35" s="404"/>
      <c r="CK35" s="404"/>
      <c r="CL35" s="404"/>
      <c r="CM35" s="404"/>
      <c r="CN35" s="181"/>
      <c r="CO35" s="403">
        <f t="shared" ref="CO35:CO43" si="3">IF(CQ35="","",CO34+1)</f>
        <v>23</v>
      </c>
      <c r="CP35" s="403"/>
      <c r="CQ35" s="404" t="str">
        <f>IF('各会計、関係団体の財政状況及び健全化判断比率'!BS8="","",'各会計、関係団体の財政状況及び健全化判断比率'!BS8)</f>
        <v>株式会社アップルヒル</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15">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5</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81"/>
      <c r="AM36" s="403">
        <f t="shared" si="0"/>
        <v>10</v>
      </c>
      <c r="AN36" s="403"/>
      <c r="AO36" s="404" t="str">
        <f>IF('各会計、関係団体の財政状況及び健全化判断比率'!B35="","",'各会計、関係団体の財政状況及び健全化判断比率'!B35)</f>
        <v>水道事業会計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17</v>
      </c>
      <c r="BX36" s="403"/>
      <c r="BY36" s="404" t="str">
        <f>IF('各会計、関係団体の財政状況及び健全化判断比率'!B70="","",'各会計、関係団体の財政状況及び健全化判断比率'!B70)</f>
        <v>黒石地区清掃施設組合</v>
      </c>
      <c r="BZ36" s="404"/>
      <c r="CA36" s="404"/>
      <c r="CB36" s="404"/>
      <c r="CC36" s="404"/>
      <c r="CD36" s="404"/>
      <c r="CE36" s="404"/>
      <c r="CF36" s="404"/>
      <c r="CG36" s="404"/>
      <c r="CH36" s="404"/>
      <c r="CI36" s="404"/>
      <c r="CJ36" s="404"/>
      <c r="CK36" s="404"/>
      <c r="CL36" s="404"/>
      <c r="CM36" s="404"/>
      <c r="CN36" s="181"/>
      <c r="CO36" s="403">
        <f t="shared" si="3"/>
        <v>24</v>
      </c>
      <c r="CP36" s="403"/>
      <c r="CQ36" s="404" t="str">
        <f>IF('各会計、関係団体の財政状況及び健全化判断比率'!BS9="","",'各会計、関係団体の財政状況及び健全化判断比率'!BS9)</f>
        <v>公益財団法人青森学術文化振興財団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15">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6</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81"/>
      <c r="AM37" s="403">
        <f t="shared" si="0"/>
        <v>11</v>
      </c>
      <c r="AN37" s="403"/>
      <c r="AO37" s="404" t="str">
        <f>IF('各会計、関係団体の財政状況及び健全化判断比率'!B36="","",'各会計、関係団体の財政状況及び健全化判断比率'!B36)</f>
        <v>下水道事業会計</v>
      </c>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18</v>
      </c>
      <c r="BX37" s="403"/>
      <c r="BY37" s="404" t="str">
        <f>IF('各会計、関係団体の財政状況及び健全化判断比率'!B71="","",'各会計、関係団体の財政状況及び健全化判断比率'!B71)</f>
        <v>青森県後期高齢者広域連合（一般会計）</v>
      </c>
      <c r="BZ37" s="404"/>
      <c r="CA37" s="404"/>
      <c r="CB37" s="404"/>
      <c r="CC37" s="404"/>
      <c r="CD37" s="404"/>
      <c r="CE37" s="404"/>
      <c r="CF37" s="404"/>
      <c r="CG37" s="404"/>
      <c r="CH37" s="404"/>
      <c r="CI37" s="404"/>
      <c r="CJ37" s="404"/>
      <c r="CK37" s="404"/>
      <c r="CL37" s="404"/>
      <c r="CM37" s="404"/>
      <c r="CN37" s="181"/>
      <c r="CO37" s="403">
        <f t="shared" si="3"/>
        <v>25</v>
      </c>
      <c r="CP37" s="403"/>
      <c r="CQ37" s="404" t="str">
        <f>IF('各会計、関係団体の財政状況及び健全化判断比率'!BS10="","",'各会計、関係団体の財政状況及び健全化判断比率'!BS10)</f>
        <v>公立大学法人青森公立大学</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15">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f t="shared" si="4"/>
        <v>7</v>
      </c>
      <c r="V38" s="403"/>
      <c r="W38" s="404" t="str">
        <f>IF('各会計、関係団体の財政状況及び健全化判断比率'!B32="","",'各会計、関係団体の財政状況及び健全化判断比率'!B32)</f>
        <v>駐車場事業特別会計</v>
      </c>
      <c r="X38" s="404"/>
      <c r="Y38" s="404"/>
      <c r="Z38" s="404"/>
      <c r="AA38" s="404"/>
      <c r="AB38" s="404"/>
      <c r="AC38" s="404"/>
      <c r="AD38" s="404"/>
      <c r="AE38" s="404"/>
      <c r="AF38" s="404"/>
      <c r="AG38" s="404"/>
      <c r="AH38" s="404"/>
      <c r="AI38" s="404"/>
      <c r="AJ38" s="404"/>
      <c r="AK38" s="404"/>
      <c r="AL38" s="181"/>
      <c r="AM38" s="403">
        <f t="shared" si="0"/>
        <v>12</v>
      </c>
      <c r="AN38" s="403"/>
      <c r="AO38" s="404" t="str">
        <f>IF('各会計、関係団体の財政状況及び健全化判断比率'!B37="","",'各会計、関係団体の財政状況及び健全化判断比率'!B37)</f>
        <v>農業集落排水事業会計</v>
      </c>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19</v>
      </c>
      <c r="BX38" s="403"/>
      <c r="BY38" s="404" t="str">
        <f>IF('各会計、関係団体の財政状況及び健全化判断比率'!B72="","",'各会計、関係団体の財政状況及び健全化判断比率'!B72)</f>
        <v>青森県後期高齢者広域連合（特別会計）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15">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20</v>
      </c>
      <c r="BX39" s="403"/>
      <c r="BY39" s="404" t="str">
        <f>IF('各会計、関係団体の財政状況及び健全化判断比率'!B73="","",'各会計、関係団体の財政状況及び健全化判断比率'!B73)</f>
        <v>青森県市長会館管理組合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15">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21</v>
      </c>
      <c r="BX40" s="403"/>
      <c r="BY40" s="404" t="str">
        <f>IF('各会計、関係団体の財政状況及び健全化判断比率'!B74="","",'各会計、関係団体の財政状況及び健全化判断比率'!B74)</f>
        <v>青森県交通災害共済組合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15">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15">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15">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195</v>
      </c>
      <c r="E46" s="400" t="s">
        <v>196</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197</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198</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199</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200</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201</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202</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203</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wBaig/sL6h6kYI9WHXyb7JpF2RZni18SkYwgma54JW2crfcEUzlZuGRU4MyXmn5ITwed3x3/0c9M3SCdTbgw5A==" saltValue="IlXgfEffyttOxlp5W4efEg==" spinCount="100000" sheet="1" objects="1" scenarios="1"/>
  <customSheetViews>
    <customSheetView guid="{35EAA291-37B7-42E8-A164-F3FD69BA8155}"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headerFooter>
        <oddFooter>&amp;C&amp;P/&amp;N</oddFooter>
      </headerFooter>
    </customSheetView>
  </customSheetViews>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204</v>
      </c>
      <c r="DI1" s="754"/>
      <c r="DJ1" s="754"/>
      <c r="DK1" s="754"/>
      <c r="DL1" s="754"/>
      <c r="DM1" s="754"/>
      <c r="DN1" s="755"/>
      <c r="DO1" s="214"/>
      <c r="DP1" s="753" t="s">
        <v>205</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15">
      <c r="B2" s="215" t="s">
        <v>206</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709" t="s">
        <v>207</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208</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209</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210</v>
      </c>
      <c r="S4" s="710"/>
      <c r="T4" s="710"/>
      <c r="U4" s="710"/>
      <c r="V4" s="710"/>
      <c r="W4" s="710"/>
      <c r="X4" s="710"/>
      <c r="Y4" s="711"/>
      <c r="Z4" s="709" t="s">
        <v>211</v>
      </c>
      <c r="AA4" s="710"/>
      <c r="AB4" s="710"/>
      <c r="AC4" s="711"/>
      <c r="AD4" s="709" t="s">
        <v>212</v>
      </c>
      <c r="AE4" s="710"/>
      <c r="AF4" s="710"/>
      <c r="AG4" s="710"/>
      <c r="AH4" s="710"/>
      <c r="AI4" s="710"/>
      <c r="AJ4" s="710"/>
      <c r="AK4" s="711"/>
      <c r="AL4" s="709" t="s">
        <v>211</v>
      </c>
      <c r="AM4" s="710"/>
      <c r="AN4" s="710"/>
      <c r="AO4" s="711"/>
      <c r="AP4" s="756" t="s">
        <v>213</v>
      </c>
      <c r="AQ4" s="756"/>
      <c r="AR4" s="756"/>
      <c r="AS4" s="756"/>
      <c r="AT4" s="756"/>
      <c r="AU4" s="756"/>
      <c r="AV4" s="756"/>
      <c r="AW4" s="756"/>
      <c r="AX4" s="756"/>
      <c r="AY4" s="756"/>
      <c r="AZ4" s="756"/>
      <c r="BA4" s="756"/>
      <c r="BB4" s="756"/>
      <c r="BC4" s="756"/>
      <c r="BD4" s="756"/>
      <c r="BE4" s="756"/>
      <c r="BF4" s="756"/>
      <c r="BG4" s="756" t="s">
        <v>214</v>
      </c>
      <c r="BH4" s="756"/>
      <c r="BI4" s="756"/>
      <c r="BJ4" s="756"/>
      <c r="BK4" s="756"/>
      <c r="BL4" s="756"/>
      <c r="BM4" s="756"/>
      <c r="BN4" s="756"/>
      <c r="BO4" s="756" t="s">
        <v>211</v>
      </c>
      <c r="BP4" s="756"/>
      <c r="BQ4" s="756"/>
      <c r="BR4" s="756"/>
      <c r="BS4" s="756" t="s">
        <v>215</v>
      </c>
      <c r="BT4" s="756"/>
      <c r="BU4" s="756"/>
      <c r="BV4" s="756"/>
      <c r="BW4" s="756"/>
      <c r="BX4" s="756"/>
      <c r="BY4" s="756"/>
      <c r="BZ4" s="756"/>
      <c r="CA4" s="756"/>
      <c r="CB4" s="756"/>
      <c r="CD4" s="709" t="s">
        <v>216</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217</v>
      </c>
      <c r="C5" s="716"/>
      <c r="D5" s="716"/>
      <c r="E5" s="716"/>
      <c r="F5" s="716"/>
      <c r="G5" s="716"/>
      <c r="H5" s="716"/>
      <c r="I5" s="716"/>
      <c r="J5" s="716"/>
      <c r="K5" s="716"/>
      <c r="L5" s="716"/>
      <c r="M5" s="716"/>
      <c r="N5" s="716"/>
      <c r="O5" s="716"/>
      <c r="P5" s="716"/>
      <c r="Q5" s="717"/>
      <c r="R5" s="712">
        <v>34457870</v>
      </c>
      <c r="S5" s="713"/>
      <c r="T5" s="713"/>
      <c r="U5" s="713"/>
      <c r="V5" s="713"/>
      <c r="W5" s="713"/>
      <c r="X5" s="713"/>
      <c r="Y5" s="738"/>
      <c r="Z5" s="751">
        <v>24.1</v>
      </c>
      <c r="AA5" s="751"/>
      <c r="AB5" s="751"/>
      <c r="AC5" s="751"/>
      <c r="AD5" s="752">
        <v>34457870</v>
      </c>
      <c r="AE5" s="752"/>
      <c r="AF5" s="752"/>
      <c r="AG5" s="752"/>
      <c r="AH5" s="752"/>
      <c r="AI5" s="752"/>
      <c r="AJ5" s="752"/>
      <c r="AK5" s="752"/>
      <c r="AL5" s="739">
        <v>48.9</v>
      </c>
      <c r="AM5" s="721"/>
      <c r="AN5" s="721"/>
      <c r="AO5" s="740"/>
      <c r="AP5" s="715" t="s">
        <v>218</v>
      </c>
      <c r="AQ5" s="716"/>
      <c r="AR5" s="716"/>
      <c r="AS5" s="716"/>
      <c r="AT5" s="716"/>
      <c r="AU5" s="716"/>
      <c r="AV5" s="716"/>
      <c r="AW5" s="716"/>
      <c r="AX5" s="716"/>
      <c r="AY5" s="716"/>
      <c r="AZ5" s="716"/>
      <c r="BA5" s="716"/>
      <c r="BB5" s="716"/>
      <c r="BC5" s="716"/>
      <c r="BD5" s="716"/>
      <c r="BE5" s="716"/>
      <c r="BF5" s="717"/>
      <c r="BG5" s="657">
        <v>34411060</v>
      </c>
      <c r="BH5" s="658"/>
      <c r="BI5" s="658"/>
      <c r="BJ5" s="658"/>
      <c r="BK5" s="658"/>
      <c r="BL5" s="658"/>
      <c r="BM5" s="658"/>
      <c r="BN5" s="659"/>
      <c r="BO5" s="695">
        <v>99.9</v>
      </c>
      <c r="BP5" s="695"/>
      <c r="BQ5" s="695"/>
      <c r="BR5" s="695"/>
      <c r="BS5" s="696">
        <v>2481738</v>
      </c>
      <c r="BT5" s="696"/>
      <c r="BU5" s="696"/>
      <c r="BV5" s="696"/>
      <c r="BW5" s="696"/>
      <c r="BX5" s="696"/>
      <c r="BY5" s="696"/>
      <c r="BZ5" s="696"/>
      <c r="CA5" s="696"/>
      <c r="CB5" s="736"/>
      <c r="CD5" s="709" t="s">
        <v>213</v>
      </c>
      <c r="CE5" s="710"/>
      <c r="CF5" s="710"/>
      <c r="CG5" s="710"/>
      <c r="CH5" s="710"/>
      <c r="CI5" s="710"/>
      <c r="CJ5" s="710"/>
      <c r="CK5" s="710"/>
      <c r="CL5" s="710"/>
      <c r="CM5" s="710"/>
      <c r="CN5" s="710"/>
      <c r="CO5" s="710"/>
      <c r="CP5" s="710"/>
      <c r="CQ5" s="711"/>
      <c r="CR5" s="709" t="s">
        <v>219</v>
      </c>
      <c r="CS5" s="710"/>
      <c r="CT5" s="710"/>
      <c r="CU5" s="710"/>
      <c r="CV5" s="710"/>
      <c r="CW5" s="710"/>
      <c r="CX5" s="710"/>
      <c r="CY5" s="711"/>
      <c r="CZ5" s="709" t="s">
        <v>211</v>
      </c>
      <c r="DA5" s="710"/>
      <c r="DB5" s="710"/>
      <c r="DC5" s="711"/>
      <c r="DD5" s="709" t="s">
        <v>220</v>
      </c>
      <c r="DE5" s="710"/>
      <c r="DF5" s="710"/>
      <c r="DG5" s="710"/>
      <c r="DH5" s="710"/>
      <c r="DI5" s="710"/>
      <c r="DJ5" s="710"/>
      <c r="DK5" s="710"/>
      <c r="DL5" s="710"/>
      <c r="DM5" s="710"/>
      <c r="DN5" s="710"/>
      <c r="DO5" s="710"/>
      <c r="DP5" s="711"/>
      <c r="DQ5" s="709" t="s">
        <v>221</v>
      </c>
      <c r="DR5" s="710"/>
      <c r="DS5" s="710"/>
      <c r="DT5" s="710"/>
      <c r="DU5" s="710"/>
      <c r="DV5" s="710"/>
      <c r="DW5" s="710"/>
      <c r="DX5" s="710"/>
      <c r="DY5" s="710"/>
      <c r="DZ5" s="710"/>
      <c r="EA5" s="710"/>
      <c r="EB5" s="710"/>
      <c r="EC5" s="711"/>
    </row>
    <row r="6" spans="2:143" ht="11.25" customHeight="1" x14ac:dyDescent="0.15">
      <c r="B6" s="654" t="s">
        <v>222</v>
      </c>
      <c r="C6" s="655"/>
      <c r="D6" s="655"/>
      <c r="E6" s="655"/>
      <c r="F6" s="655"/>
      <c r="G6" s="655"/>
      <c r="H6" s="655"/>
      <c r="I6" s="655"/>
      <c r="J6" s="655"/>
      <c r="K6" s="655"/>
      <c r="L6" s="655"/>
      <c r="M6" s="655"/>
      <c r="N6" s="655"/>
      <c r="O6" s="655"/>
      <c r="P6" s="655"/>
      <c r="Q6" s="656"/>
      <c r="R6" s="657">
        <v>942613</v>
      </c>
      <c r="S6" s="658"/>
      <c r="T6" s="658"/>
      <c r="U6" s="658"/>
      <c r="V6" s="658"/>
      <c r="W6" s="658"/>
      <c r="X6" s="658"/>
      <c r="Y6" s="659"/>
      <c r="Z6" s="695">
        <v>0.7</v>
      </c>
      <c r="AA6" s="695"/>
      <c r="AB6" s="695"/>
      <c r="AC6" s="695"/>
      <c r="AD6" s="696">
        <v>942613</v>
      </c>
      <c r="AE6" s="696"/>
      <c r="AF6" s="696"/>
      <c r="AG6" s="696"/>
      <c r="AH6" s="696"/>
      <c r="AI6" s="696"/>
      <c r="AJ6" s="696"/>
      <c r="AK6" s="696"/>
      <c r="AL6" s="660">
        <v>1.3</v>
      </c>
      <c r="AM6" s="661"/>
      <c r="AN6" s="661"/>
      <c r="AO6" s="697"/>
      <c r="AP6" s="654" t="s">
        <v>223</v>
      </c>
      <c r="AQ6" s="655"/>
      <c r="AR6" s="655"/>
      <c r="AS6" s="655"/>
      <c r="AT6" s="655"/>
      <c r="AU6" s="655"/>
      <c r="AV6" s="655"/>
      <c r="AW6" s="655"/>
      <c r="AX6" s="655"/>
      <c r="AY6" s="655"/>
      <c r="AZ6" s="655"/>
      <c r="BA6" s="655"/>
      <c r="BB6" s="655"/>
      <c r="BC6" s="655"/>
      <c r="BD6" s="655"/>
      <c r="BE6" s="655"/>
      <c r="BF6" s="656"/>
      <c r="BG6" s="657">
        <v>34411060</v>
      </c>
      <c r="BH6" s="658"/>
      <c r="BI6" s="658"/>
      <c r="BJ6" s="658"/>
      <c r="BK6" s="658"/>
      <c r="BL6" s="658"/>
      <c r="BM6" s="658"/>
      <c r="BN6" s="659"/>
      <c r="BO6" s="695">
        <v>99.9</v>
      </c>
      <c r="BP6" s="695"/>
      <c r="BQ6" s="695"/>
      <c r="BR6" s="695"/>
      <c r="BS6" s="696">
        <v>2481738</v>
      </c>
      <c r="BT6" s="696"/>
      <c r="BU6" s="696"/>
      <c r="BV6" s="696"/>
      <c r="BW6" s="696"/>
      <c r="BX6" s="696"/>
      <c r="BY6" s="696"/>
      <c r="BZ6" s="696"/>
      <c r="CA6" s="696"/>
      <c r="CB6" s="736"/>
      <c r="CD6" s="715" t="s">
        <v>224</v>
      </c>
      <c r="CE6" s="716"/>
      <c r="CF6" s="716"/>
      <c r="CG6" s="716"/>
      <c r="CH6" s="716"/>
      <c r="CI6" s="716"/>
      <c r="CJ6" s="716"/>
      <c r="CK6" s="716"/>
      <c r="CL6" s="716"/>
      <c r="CM6" s="716"/>
      <c r="CN6" s="716"/>
      <c r="CO6" s="716"/>
      <c r="CP6" s="716"/>
      <c r="CQ6" s="717"/>
      <c r="CR6" s="657">
        <v>572107</v>
      </c>
      <c r="CS6" s="658"/>
      <c r="CT6" s="658"/>
      <c r="CU6" s="658"/>
      <c r="CV6" s="658"/>
      <c r="CW6" s="658"/>
      <c r="CX6" s="658"/>
      <c r="CY6" s="659"/>
      <c r="CZ6" s="739">
        <v>0.4</v>
      </c>
      <c r="DA6" s="721"/>
      <c r="DB6" s="721"/>
      <c r="DC6" s="741"/>
      <c r="DD6" s="663" t="s">
        <v>122</v>
      </c>
      <c r="DE6" s="658"/>
      <c r="DF6" s="658"/>
      <c r="DG6" s="658"/>
      <c r="DH6" s="658"/>
      <c r="DI6" s="658"/>
      <c r="DJ6" s="658"/>
      <c r="DK6" s="658"/>
      <c r="DL6" s="658"/>
      <c r="DM6" s="658"/>
      <c r="DN6" s="658"/>
      <c r="DO6" s="658"/>
      <c r="DP6" s="659"/>
      <c r="DQ6" s="663">
        <v>571896</v>
      </c>
      <c r="DR6" s="658"/>
      <c r="DS6" s="658"/>
      <c r="DT6" s="658"/>
      <c r="DU6" s="658"/>
      <c r="DV6" s="658"/>
      <c r="DW6" s="658"/>
      <c r="DX6" s="658"/>
      <c r="DY6" s="658"/>
      <c r="DZ6" s="658"/>
      <c r="EA6" s="658"/>
      <c r="EB6" s="658"/>
      <c r="EC6" s="694"/>
    </row>
    <row r="7" spans="2:143" ht="11.25" customHeight="1" x14ac:dyDescent="0.15">
      <c r="B7" s="654" t="s">
        <v>225</v>
      </c>
      <c r="C7" s="655"/>
      <c r="D7" s="655"/>
      <c r="E7" s="655"/>
      <c r="F7" s="655"/>
      <c r="G7" s="655"/>
      <c r="H7" s="655"/>
      <c r="I7" s="655"/>
      <c r="J7" s="655"/>
      <c r="K7" s="655"/>
      <c r="L7" s="655"/>
      <c r="M7" s="655"/>
      <c r="N7" s="655"/>
      <c r="O7" s="655"/>
      <c r="P7" s="655"/>
      <c r="Q7" s="656"/>
      <c r="R7" s="657">
        <v>12077</v>
      </c>
      <c r="S7" s="658"/>
      <c r="T7" s="658"/>
      <c r="U7" s="658"/>
      <c r="V7" s="658"/>
      <c r="W7" s="658"/>
      <c r="X7" s="658"/>
      <c r="Y7" s="659"/>
      <c r="Z7" s="695">
        <v>0</v>
      </c>
      <c r="AA7" s="695"/>
      <c r="AB7" s="695"/>
      <c r="AC7" s="695"/>
      <c r="AD7" s="696">
        <v>12077</v>
      </c>
      <c r="AE7" s="696"/>
      <c r="AF7" s="696"/>
      <c r="AG7" s="696"/>
      <c r="AH7" s="696"/>
      <c r="AI7" s="696"/>
      <c r="AJ7" s="696"/>
      <c r="AK7" s="696"/>
      <c r="AL7" s="660">
        <v>0</v>
      </c>
      <c r="AM7" s="661"/>
      <c r="AN7" s="661"/>
      <c r="AO7" s="697"/>
      <c r="AP7" s="654" t="s">
        <v>226</v>
      </c>
      <c r="AQ7" s="655"/>
      <c r="AR7" s="655"/>
      <c r="AS7" s="655"/>
      <c r="AT7" s="655"/>
      <c r="AU7" s="655"/>
      <c r="AV7" s="655"/>
      <c r="AW7" s="655"/>
      <c r="AX7" s="655"/>
      <c r="AY7" s="655"/>
      <c r="AZ7" s="655"/>
      <c r="BA7" s="655"/>
      <c r="BB7" s="655"/>
      <c r="BC7" s="655"/>
      <c r="BD7" s="655"/>
      <c r="BE7" s="655"/>
      <c r="BF7" s="656"/>
      <c r="BG7" s="657">
        <v>15005438</v>
      </c>
      <c r="BH7" s="658"/>
      <c r="BI7" s="658"/>
      <c r="BJ7" s="658"/>
      <c r="BK7" s="658"/>
      <c r="BL7" s="658"/>
      <c r="BM7" s="658"/>
      <c r="BN7" s="659"/>
      <c r="BO7" s="695">
        <v>43.5</v>
      </c>
      <c r="BP7" s="695"/>
      <c r="BQ7" s="695"/>
      <c r="BR7" s="695"/>
      <c r="BS7" s="696">
        <v>479526</v>
      </c>
      <c r="BT7" s="696"/>
      <c r="BU7" s="696"/>
      <c r="BV7" s="696"/>
      <c r="BW7" s="696"/>
      <c r="BX7" s="696"/>
      <c r="BY7" s="696"/>
      <c r="BZ7" s="696"/>
      <c r="CA7" s="696"/>
      <c r="CB7" s="736"/>
      <c r="CD7" s="654" t="s">
        <v>227</v>
      </c>
      <c r="CE7" s="655"/>
      <c r="CF7" s="655"/>
      <c r="CG7" s="655"/>
      <c r="CH7" s="655"/>
      <c r="CI7" s="655"/>
      <c r="CJ7" s="655"/>
      <c r="CK7" s="655"/>
      <c r="CL7" s="655"/>
      <c r="CM7" s="655"/>
      <c r="CN7" s="655"/>
      <c r="CO7" s="655"/>
      <c r="CP7" s="655"/>
      <c r="CQ7" s="656"/>
      <c r="CR7" s="657">
        <v>10976956</v>
      </c>
      <c r="CS7" s="658"/>
      <c r="CT7" s="658"/>
      <c r="CU7" s="658"/>
      <c r="CV7" s="658"/>
      <c r="CW7" s="658"/>
      <c r="CX7" s="658"/>
      <c r="CY7" s="659"/>
      <c r="CZ7" s="695">
        <v>8</v>
      </c>
      <c r="DA7" s="695"/>
      <c r="DB7" s="695"/>
      <c r="DC7" s="695"/>
      <c r="DD7" s="663">
        <v>116258</v>
      </c>
      <c r="DE7" s="658"/>
      <c r="DF7" s="658"/>
      <c r="DG7" s="658"/>
      <c r="DH7" s="658"/>
      <c r="DI7" s="658"/>
      <c r="DJ7" s="658"/>
      <c r="DK7" s="658"/>
      <c r="DL7" s="658"/>
      <c r="DM7" s="658"/>
      <c r="DN7" s="658"/>
      <c r="DO7" s="658"/>
      <c r="DP7" s="659"/>
      <c r="DQ7" s="663">
        <v>8237254</v>
      </c>
      <c r="DR7" s="658"/>
      <c r="DS7" s="658"/>
      <c r="DT7" s="658"/>
      <c r="DU7" s="658"/>
      <c r="DV7" s="658"/>
      <c r="DW7" s="658"/>
      <c r="DX7" s="658"/>
      <c r="DY7" s="658"/>
      <c r="DZ7" s="658"/>
      <c r="EA7" s="658"/>
      <c r="EB7" s="658"/>
      <c r="EC7" s="694"/>
    </row>
    <row r="8" spans="2:143" ht="11.25" customHeight="1" x14ac:dyDescent="0.15">
      <c r="B8" s="654" t="s">
        <v>228</v>
      </c>
      <c r="C8" s="655"/>
      <c r="D8" s="655"/>
      <c r="E8" s="655"/>
      <c r="F8" s="655"/>
      <c r="G8" s="655"/>
      <c r="H8" s="655"/>
      <c r="I8" s="655"/>
      <c r="J8" s="655"/>
      <c r="K8" s="655"/>
      <c r="L8" s="655"/>
      <c r="M8" s="655"/>
      <c r="N8" s="655"/>
      <c r="O8" s="655"/>
      <c r="P8" s="655"/>
      <c r="Q8" s="656"/>
      <c r="R8" s="657">
        <v>89208</v>
      </c>
      <c r="S8" s="658"/>
      <c r="T8" s="658"/>
      <c r="U8" s="658"/>
      <c r="V8" s="658"/>
      <c r="W8" s="658"/>
      <c r="X8" s="658"/>
      <c r="Y8" s="659"/>
      <c r="Z8" s="695">
        <v>0.1</v>
      </c>
      <c r="AA8" s="695"/>
      <c r="AB8" s="695"/>
      <c r="AC8" s="695"/>
      <c r="AD8" s="696">
        <v>89208</v>
      </c>
      <c r="AE8" s="696"/>
      <c r="AF8" s="696"/>
      <c r="AG8" s="696"/>
      <c r="AH8" s="696"/>
      <c r="AI8" s="696"/>
      <c r="AJ8" s="696"/>
      <c r="AK8" s="696"/>
      <c r="AL8" s="660">
        <v>0.1</v>
      </c>
      <c r="AM8" s="661"/>
      <c r="AN8" s="661"/>
      <c r="AO8" s="697"/>
      <c r="AP8" s="654" t="s">
        <v>229</v>
      </c>
      <c r="AQ8" s="655"/>
      <c r="AR8" s="655"/>
      <c r="AS8" s="655"/>
      <c r="AT8" s="655"/>
      <c r="AU8" s="655"/>
      <c r="AV8" s="655"/>
      <c r="AW8" s="655"/>
      <c r="AX8" s="655"/>
      <c r="AY8" s="655"/>
      <c r="AZ8" s="655"/>
      <c r="BA8" s="655"/>
      <c r="BB8" s="655"/>
      <c r="BC8" s="655"/>
      <c r="BD8" s="655"/>
      <c r="BE8" s="655"/>
      <c r="BF8" s="656"/>
      <c r="BG8" s="657">
        <v>457516</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230</v>
      </c>
      <c r="CE8" s="655"/>
      <c r="CF8" s="655"/>
      <c r="CG8" s="655"/>
      <c r="CH8" s="655"/>
      <c r="CI8" s="655"/>
      <c r="CJ8" s="655"/>
      <c r="CK8" s="655"/>
      <c r="CL8" s="655"/>
      <c r="CM8" s="655"/>
      <c r="CN8" s="655"/>
      <c r="CO8" s="655"/>
      <c r="CP8" s="655"/>
      <c r="CQ8" s="656"/>
      <c r="CR8" s="657">
        <v>62204528</v>
      </c>
      <c r="CS8" s="658"/>
      <c r="CT8" s="658"/>
      <c r="CU8" s="658"/>
      <c r="CV8" s="658"/>
      <c r="CW8" s="658"/>
      <c r="CX8" s="658"/>
      <c r="CY8" s="659"/>
      <c r="CZ8" s="695">
        <v>45.5</v>
      </c>
      <c r="DA8" s="695"/>
      <c r="DB8" s="695"/>
      <c r="DC8" s="695"/>
      <c r="DD8" s="663">
        <v>371730</v>
      </c>
      <c r="DE8" s="658"/>
      <c r="DF8" s="658"/>
      <c r="DG8" s="658"/>
      <c r="DH8" s="658"/>
      <c r="DI8" s="658"/>
      <c r="DJ8" s="658"/>
      <c r="DK8" s="658"/>
      <c r="DL8" s="658"/>
      <c r="DM8" s="658"/>
      <c r="DN8" s="658"/>
      <c r="DO8" s="658"/>
      <c r="DP8" s="659"/>
      <c r="DQ8" s="663">
        <v>28805073</v>
      </c>
      <c r="DR8" s="658"/>
      <c r="DS8" s="658"/>
      <c r="DT8" s="658"/>
      <c r="DU8" s="658"/>
      <c r="DV8" s="658"/>
      <c r="DW8" s="658"/>
      <c r="DX8" s="658"/>
      <c r="DY8" s="658"/>
      <c r="DZ8" s="658"/>
      <c r="EA8" s="658"/>
      <c r="EB8" s="658"/>
      <c r="EC8" s="694"/>
    </row>
    <row r="9" spans="2:143" ht="11.25" customHeight="1" x14ac:dyDescent="0.15">
      <c r="B9" s="654" t="s">
        <v>231</v>
      </c>
      <c r="C9" s="655"/>
      <c r="D9" s="655"/>
      <c r="E9" s="655"/>
      <c r="F9" s="655"/>
      <c r="G9" s="655"/>
      <c r="H9" s="655"/>
      <c r="I9" s="655"/>
      <c r="J9" s="655"/>
      <c r="K9" s="655"/>
      <c r="L9" s="655"/>
      <c r="M9" s="655"/>
      <c r="N9" s="655"/>
      <c r="O9" s="655"/>
      <c r="P9" s="655"/>
      <c r="Q9" s="656"/>
      <c r="R9" s="657">
        <v>95127</v>
      </c>
      <c r="S9" s="658"/>
      <c r="T9" s="658"/>
      <c r="U9" s="658"/>
      <c r="V9" s="658"/>
      <c r="W9" s="658"/>
      <c r="X9" s="658"/>
      <c r="Y9" s="659"/>
      <c r="Z9" s="695">
        <v>0.1</v>
      </c>
      <c r="AA9" s="695"/>
      <c r="AB9" s="695"/>
      <c r="AC9" s="695"/>
      <c r="AD9" s="696">
        <v>95127</v>
      </c>
      <c r="AE9" s="696"/>
      <c r="AF9" s="696"/>
      <c r="AG9" s="696"/>
      <c r="AH9" s="696"/>
      <c r="AI9" s="696"/>
      <c r="AJ9" s="696"/>
      <c r="AK9" s="696"/>
      <c r="AL9" s="660">
        <v>0.1</v>
      </c>
      <c r="AM9" s="661"/>
      <c r="AN9" s="661"/>
      <c r="AO9" s="697"/>
      <c r="AP9" s="654" t="s">
        <v>232</v>
      </c>
      <c r="AQ9" s="655"/>
      <c r="AR9" s="655"/>
      <c r="AS9" s="655"/>
      <c r="AT9" s="655"/>
      <c r="AU9" s="655"/>
      <c r="AV9" s="655"/>
      <c r="AW9" s="655"/>
      <c r="AX9" s="655"/>
      <c r="AY9" s="655"/>
      <c r="AZ9" s="655"/>
      <c r="BA9" s="655"/>
      <c r="BB9" s="655"/>
      <c r="BC9" s="655"/>
      <c r="BD9" s="655"/>
      <c r="BE9" s="655"/>
      <c r="BF9" s="656"/>
      <c r="BG9" s="657">
        <v>12002809</v>
      </c>
      <c r="BH9" s="658"/>
      <c r="BI9" s="658"/>
      <c r="BJ9" s="658"/>
      <c r="BK9" s="658"/>
      <c r="BL9" s="658"/>
      <c r="BM9" s="658"/>
      <c r="BN9" s="659"/>
      <c r="BO9" s="695">
        <v>34.799999999999997</v>
      </c>
      <c r="BP9" s="695"/>
      <c r="BQ9" s="695"/>
      <c r="BR9" s="695"/>
      <c r="BS9" s="696" t="s">
        <v>122</v>
      </c>
      <c r="BT9" s="696"/>
      <c r="BU9" s="696"/>
      <c r="BV9" s="696"/>
      <c r="BW9" s="696"/>
      <c r="BX9" s="696"/>
      <c r="BY9" s="696"/>
      <c r="BZ9" s="696"/>
      <c r="CA9" s="696"/>
      <c r="CB9" s="736"/>
      <c r="CD9" s="654" t="s">
        <v>233</v>
      </c>
      <c r="CE9" s="655"/>
      <c r="CF9" s="655"/>
      <c r="CG9" s="655"/>
      <c r="CH9" s="655"/>
      <c r="CI9" s="655"/>
      <c r="CJ9" s="655"/>
      <c r="CK9" s="655"/>
      <c r="CL9" s="655"/>
      <c r="CM9" s="655"/>
      <c r="CN9" s="655"/>
      <c r="CO9" s="655"/>
      <c r="CP9" s="655"/>
      <c r="CQ9" s="656"/>
      <c r="CR9" s="657">
        <v>9284872</v>
      </c>
      <c r="CS9" s="658"/>
      <c r="CT9" s="658"/>
      <c r="CU9" s="658"/>
      <c r="CV9" s="658"/>
      <c r="CW9" s="658"/>
      <c r="CX9" s="658"/>
      <c r="CY9" s="659"/>
      <c r="CZ9" s="695">
        <v>6.8</v>
      </c>
      <c r="DA9" s="695"/>
      <c r="DB9" s="695"/>
      <c r="DC9" s="695"/>
      <c r="DD9" s="663">
        <v>83244</v>
      </c>
      <c r="DE9" s="658"/>
      <c r="DF9" s="658"/>
      <c r="DG9" s="658"/>
      <c r="DH9" s="658"/>
      <c r="DI9" s="658"/>
      <c r="DJ9" s="658"/>
      <c r="DK9" s="658"/>
      <c r="DL9" s="658"/>
      <c r="DM9" s="658"/>
      <c r="DN9" s="658"/>
      <c r="DO9" s="658"/>
      <c r="DP9" s="659"/>
      <c r="DQ9" s="663">
        <v>7086714</v>
      </c>
      <c r="DR9" s="658"/>
      <c r="DS9" s="658"/>
      <c r="DT9" s="658"/>
      <c r="DU9" s="658"/>
      <c r="DV9" s="658"/>
      <c r="DW9" s="658"/>
      <c r="DX9" s="658"/>
      <c r="DY9" s="658"/>
      <c r="DZ9" s="658"/>
      <c r="EA9" s="658"/>
      <c r="EB9" s="658"/>
      <c r="EC9" s="694"/>
    </row>
    <row r="10" spans="2:143" ht="11.25" customHeight="1" x14ac:dyDescent="0.15">
      <c r="B10" s="654" t="s">
        <v>234</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235</v>
      </c>
      <c r="AQ10" s="655"/>
      <c r="AR10" s="655"/>
      <c r="AS10" s="655"/>
      <c r="AT10" s="655"/>
      <c r="AU10" s="655"/>
      <c r="AV10" s="655"/>
      <c r="AW10" s="655"/>
      <c r="AX10" s="655"/>
      <c r="AY10" s="655"/>
      <c r="AZ10" s="655"/>
      <c r="BA10" s="655"/>
      <c r="BB10" s="655"/>
      <c r="BC10" s="655"/>
      <c r="BD10" s="655"/>
      <c r="BE10" s="655"/>
      <c r="BF10" s="656"/>
      <c r="BG10" s="657">
        <v>861374</v>
      </c>
      <c r="BH10" s="658"/>
      <c r="BI10" s="658"/>
      <c r="BJ10" s="658"/>
      <c r="BK10" s="658"/>
      <c r="BL10" s="658"/>
      <c r="BM10" s="658"/>
      <c r="BN10" s="659"/>
      <c r="BO10" s="695">
        <v>2.5</v>
      </c>
      <c r="BP10" s="695"/>
      <c r="BQ10" s="695"/>
      <c r="BR10" s="695"/>
      <c r="BS10" s="696" t="s">
        <v>122</v>
      </c>
      <c r="BT10" s="696"/>
      <c r="BU10" s="696"/>
      <c r="BV10" s="696"/>
      <c r="BW10" s="696"/>
      <c r="BX10" s="696"/>
      <c r="BY10" s="696"/>
      <c r="BZ10" s="696"/>
      <c r="CA10" s="696"/>
      <c r="CB10" s="736"/>
      <c r="CD10" s="654" t="s">
        <v>236</v>
      </c>
      <c r="CE10" s="655"/>
      <c r="CF10" s="655"/>
      <c r="CG10" s="655"/>
      <c r="CH10" s="655"/>
      <c r="CI10" s="655"/>
      <c r="CJ10" s="655"/>
      <c r="CK10" s="655"/>
      <c r="CL10" s="655"/>
      <c r="CM10" s="655"/>
      <c r="CN10" s="655"/>
      <c r="CO10" s="655"/>
      <c r="CP10" s="655"/>
      <c r="CQ10" s="656"/>
      <c r="CR10" s="657">
        <v>86364</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83987</v>
      </c>
      <c r="DR10" s="658"/>
      <c r="DS10" s="658"/>
      <c r="DT10" s="658"/>
      <c r="DU10" s="658"/>
      <c r="DV10" s="658"/>
      <c r="DW10" s="658"/>
      <c r="DX10" s="658"/>
      <c r="DY10" s="658"/>
      <c r="DZ10" s="658"/>
      <c r="EA10" s="658"/>
      <c r="EB10" s="658"/>
      <c r="EC10" s="694"/>
    </row>
    <row r="11" spans="2:143" ht="11.25" customHeight="1" x14ac:dyDescent="0.15">
      <c r="B11" s="654" t="s">
        <v>237</v>
      </c>
      <c r="C11" s="655"/>
      <c r="D11" s="655"/>
      <c r="E11" s="655"/>
      <c r="F11" s="655"/>
      <c r="G11" s="655"/>
      <c r="H11" s="655"/>
      <c r="I11" s="655"/>
      <c r="J11" s="655"/>
      <c r="K11" s="655"/>
      <c r="L11" s="655"/>
      <c r="M11" s="655"/>
      <c r="N11" s="655"/>
      <c r="O11" s="655"/>
      <c r="P11" s="655"/>
      <c r="Q11" s="656"/>
      <c r="R11" s="657">
        <v>7021260</v>
      </c>
      <c r="S11" s="658"/>
      <c r="T11" s="658"/>
      <c r="U11" s="658"/>
      <c r="V11" s="658"/>
      <c r="W11" s="658"/>
      <c r="X11" s="658"/>
      <c r="Y11" s="659"/>
      <c r="Z11" s="660">
        <v>4.9000000000000004</v>
      </c>
      <c r="AA11" s="661"/>
      <c r="AB11" s="661"/>
      <c r="AC11" s="662"/>
      <c r="AD11" s="663">
        <v>7021260</v>
      </c>
      <c r="AE11" s="658"/>
      <c r="AF11" s="658"/>
      <c r="AG11" s="658"/>
      <c r="AH11" s="658"/>
      <c r="AI11" s="658"/>
      <c r="AJ11" s="658"/>
      <c r="AK11" s="659"/>
      <c r="AL11" s="660">
        <v>10</v>
      </c>
      <c r="AM11" s="661"/>
      <c r="AN11" s="661"/>
      <c r="AO11" s="697"/>
      <c r="AP11" s="654" t="s">
        <v>238</v>
      </c>
      <c r="AQ11" s="655"/>
      <c r="AR11" s="655"/>
      <c r="AS11" s="655"/>
      <c r="AT11" s="655"/>
      <c r="AU11" s="655"/>
      <c r="AV11" s="655"/>
      <c r="AW11" s="655"/>
      <c r="AX11" s="655"/>
      <c r="AY11" s="655"/>
      <c r="AZ11" s="655"/>
      <c r="BA11" s="655"/>
      <c r="BB11" s="655"/>
      <c r="BC11" s="655"/>
      <c r="BD11" s="655"/>
      <c r="BE11" s="655"/>
      <c r="BF11" s="656"/>
      <c r="BG11" s="657">
        <v>1683739</v>
      </c>
      <c r="BH11" s="658"/>
      <c r="BI11" s="658"/>
      <c r="BJ11" s="658"/>
      <c r="BK11" s="658"/>
      <c r="BL11" s="658"/>
      <c r="BM11" s="658"/>
      <c r="BN11" s="659"/>
      <c r="BO11" s="695">
        <v>4.9000000000000004</v>
      </c>
      <c r="BP11" s="695"/>
      <c r="BQ11" s="695"/>
      <c r="BR11" s="695"/>
      <c r="BS11" s="696">
        <v>479526</v>
      </c>
      <c r="BT11" s="696"/>
      <c r="BU11" s="696"/>
      <c r="BV11" s="696"/>
      <c r="BW11" s="696"/>
      <c r="BX11" s="696"/>
      <c r="BY11" s="696"/>
      <c r="BZ11" s="696"/>
      <c r="CA11" s="696"/>
      <c r="CB11" s="736"/>
      <c r="CD11" s="654" t="s">
        <v>239</v>
      </c>
      <c r="CE11" s="655"/>
      <c r="CF11" s="655"/>
      <c r="CG11" s="655"/>
      <c r="CH11" s="655"/>
      <c r="CI11" s="655"/>
      <c r="CJ11" s="655"/>
      <c r="CK11" s="655"/>
      <c r="CL11" s="655"/>
      <c r="CM11" s="655"/>
      <c r="CN11" s="655"/>
      <c r="CO11" s="655"/>
      <c r="CP11" s="655"/>
      <c r="CQ11" s="656"/>
      <c r="CR11" s="657">
        <v>1680505</v>
      </c>
      <c r="CS11" s="658"/>
      <c r="CT11" s="658"/>
      <c r="CU11" s="658"/>
      <c r="CV11" s="658"/>
      <c r="CW11" s="658"/>
      <c r="CX11" s="658"/>
      <c r="CY11" s="659"/>
      <c r="CZ11" s="695">
        <v>1.2</v>
      </c>
      <c r="DA11" s="695"/>
      <c r="DB11" s="695"/>
      <c r="DC11" s="695"/>
      <c r="DD11" s="663">
        <v>126593</v>
      </c>
      <c r="DE11" s="658"/>
      <c r="DF11" s="658"/>
      <c r="DG11" s="658"/>
      <c r="DH11" s="658"/>
      <c r="DI11" s="658"/>
      <c r="DJ11" s="658"/>
      <c r="DK11" s="658"/>
      <c r="DL11" s="658"/>
      <c r="DM11" s="658"/>
      <c r="DN11" s="658"/>
      <c r="DO11" s="658"/>
      <c r="DP11" s="659"/>
      <c r="DQ11" s="663">
        <v>1207100</v>
      </c>
      <c r="DR11" s="658"/>
      <c r="DS11" s="658"/>
      <c r="DT11" s="658"/>
      <c r="DU11" s="658"/>
      <c r="DV11" s="658"/>
      <c r="DW11" s="658"/>
      <c r="DX11" s="658"/>
      <c r="DY11" s="658"/>
      <c r="DZ11" s="658"/>
      <c r="EA11" s="658"/>
      <c r="EB11" s="658"/>
      <c r="EC11" s="694"/>
    </row>
    <row r="12" spans="2:143" ht="11.25" customHeight="1" x14ac:dyDescent="0.15">
      <c r="B12" s="654" t="s">
        <v>240</v>
      </c>
      <c r="C12" s="655"/>
      <c r="D12" s="655"/>
      <c r="E12" s="655"/>
      <c r="F12" s="655"/>
      <c r="G12" s="655"/>
      <c r="H12" s="655"/>
      <c r="I12" s="655"/>
      <c r="J12" s="655"/>
      <c r="K12" s="655"/>
      <c r="L12" s="655"/>
      <c r="M12" s="655"/>
      <c r="N12" s="655"/>
      <c r="O12" s="655"/>
      <c r="P12" s="655"/>
      <c r="Q12" s="656"/>
      <c r="R12" s="657">
        <v>22949</v>
      </c>
      <c r="S12" s="658"/>
      <c r="T12" s="658"/>
      <c r="U12" s="658"/>
      <c r="V12" s="658"/>
      <c r="W12" s="658"/>
      <c r="X12" s="658"/>
      <c r="Y12" s="659"/>
      <c r="Z12" s="695">
        <v>0</v>
      </c>
      <c r="AA12" s="695"/>
      <c r="AB12" s="695"/>
      <c r="AC12" s="695"/>
      <c r="AD12" s="696">
        <v>22949</v>
      </c>
      <c r="AE12" s="696"/>
      <c r="AF12" s="696"/>
      <c r="AG12" s="696"/>
      <c r="AH12" s="696"/>
      <c r="AI12" s="696"/>
      <c r="AJ12" s="696"/>
      <c r="AK12" s="696"/>
      <c r="AL12" s="660">
        <v>0</v>
      </c>
      <c r="AM12" s="661"/>
      <c r="AN12" s="661"/>
      <c r="AO12" s="697"/>
      <c r="AP12" s="654" t="s">
        <v>241</v>
      </c>
      <c r="AQ12" s="655"/>
      <c r="AR12" s="655"/>
      <c r="AS12" s="655"/>
      <c r="AT12" s="655"/>
      <c r="AU12" s="655"/>
      <c r="AV12" s="655"/>
      <c r="AW12" s="655"/>
      <c r="AX12" s="655"/>
      <c r="AY12" s="655"/>
      <c r="AZ12" s="655"/>
      <c r="BA12" s="655"/>
      <c r="BB12" s="655"/>
      <c r="BC12" s="655"/>
      <c r="BD12" s="655"/>
      <c r="BE12" s="655"/>
      <c r="BF12" s="656"/>
      <c r="BG12" s="657">
        <v>16280485</v>
      </c>
      <c r="BH12" s="658"/>
      <c r="BI12" s="658"/>
      <c r="BJ12" s="658"/>
      <c r="BK12" s="658"/>
      <c r="BL12" s="658"/>
      <c r="BM12" s="658"/>
      <c r="BN12" s="659"/>
      <c r="BO12" s="695">
        <v>47.2</v>
      </c>
      <c r="BP12" s="695"/>
      <c r="BQ12" s="695"/>
      <c r="BR12" s="695"/>
      <c r="BS12" s="696">
        <v>2002212</v>
      </c>
      <c r="BT12" s="696"/>
      <c r="BU12" s="696"/>
      <c r="BV12" s="696"/>
      <c r="BW12" s="696"/>
      <c r="BX12" s="696"/>
      <c r="BY12" s="696"/>
      <c r="BZ12" s="696"/>
      <c r="CA12" s="696"/>
      <c r="CB12" s="736"/>
      <c r="CD12" s="654" t="s">
        <v>242</v>
      </c>
      <c r="CE12" s="655"/>
      <c r="CF12" s="655"/>
      <c r="CG12" s="655"/>
      <c r="CH12" s="655"/>
      <c r="CI12" s="655"/>
      <c r="CJ12" s="655"/>
      <c r="CK12" s="655"/>
      <c r="CL12" s="655"/>
      <c r="CM12" s="655"/>
      <c r="CN12" s="655"/>
      <c r="CO12" s="655"/>
      <c r="CP12" s="655"/>
      <c r="CQ12" s="656"/>
      <c r="CR12" s="657">
        <v>2995131</v>
      </c>
      <c r="CS12" s="658"/>
      <c r="CT12" s="658"/>
      <c r="CU12" s="658"/>
      <c r="CV12" s="658"/>
      <c r="CW12" s="658"/>
      <c r="CX12" s="658"/>
      <c r="CY12" s="659"/>
      <c r="CZ12" s="695">
        <v>2.2000000000000002</v>
      </c>
      <c r="DA12" s="695"/>
      <c r="DB12" s="695"/>
      <c r="DC12" s="695"/>
      <c r="DD12" s="663">
        <v>52250</v>
      </c>
      <c r="DE12" s="658"/>
      <c r="DF12" s="658"/>
      <c r="DG12" s="658"/>
      <c r="DH12" s="658"/>
      <c r="DI12" s="658"/>
      <c r="DJ12" s="658"/>
      <c r="DK12" s="658"/>
      <c r="DL12" s="658"/>
      <c r="DM12" s="658"/>
      <c r="DN12" s="658"/>
      <c r="DO12" s="658"/>
      <c r="DP12" s="659"/>
      <c r="DQ12" s="663">
        <v>2463063</v>
      </c>
      <c r="DR12" s="658"/>
      <c r="DS12" s="658"/>
      <c r="DT12" s="658"/>
      <c r="DU12" s="658"/>
      <c r="DV12" s="658"/>
      <c r="DW12" s="658"/>
      <c r="DX12" s="658"/>
      <c r="DY12" s="658"/>
      <c r="DZ12" s="658"/>
      <c r="EA12" s="658"/>
      <c r="EB12" s="658"/>
      <c r="EC12" s="694"/>
    </row>
    <row r="13" spans="2:143" ht="11.25" customHeight="1" x14ac:dyDescent="0.15">
      <c r="B13" s="654" t="s">
        <v>243</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244</v>
      </c>
      <c r="AQ13" s="655"/>
      <c r="AR13" s="655"/>
      <c r="AS13" s="655"/>
      <c r="AT13" s="655"/>
      <c r="AU13" s="655"/>
      <c r="AV13" s="655"/>
      <c r="AW13" s="655"/>
      <c r="AX13" s="655"/>
      <c r="AY13" s="655"/>
      <c r="AZ13" s="655"/>
      <c r="BA13" s="655"/>
      <c r="BB13" s="655"/>
      <c r="BC13" s="655"/>
      <c r="BD13" s="655"/>
      <c r="BE13" s="655"/>
      <c r="BF13" s="656"/>
      <c r="BG13" s="657">
        <v>16134915</v>
      </c>
      <c r="BH13" s="658"/>
      <c r="BI13" s="658"/>
      <c r="BJ13" s="658"/>
      <c r="BK13" s="658"/>
      <c r="BL13" s="658"/>
      <c r="BM13" s="658"/>
      <c r="BN13" s="659"/>
      <c r="BO13" s="695">
        <v>46.8</v>
      </c>
      <c r="BP13" s="695"/>
      <c r="BQ13" s="695"/>
      <c r="BR13" s="695"/>
      <c r="BS13" s="696">
        <v>2002212</v>
      </c>
      <c r="BT13" s="696"/>
      <c r="BU13" s="696"/>
      <c r="BV13" s="696"/>
      <c r="BW13" s="696"/>
      <c r="BX13" s="696"/>
      <c r="BY13" s="696"/>
      <c r="BZ13" s="696"/>
      <c r="CA13" s="696"/>
      <c r="CB13" s="736"/>
      <c r="CD13" s="654" t="s">
        <v>245</v>
      </c>
      <c r="CE13" s="655"/>
      <c r="CF13" s="655"/>
      <c r="CG13" s="655"/>
      <c r="CH13" s="655"/>
      <c r="CI13" s="655"/>
      <c r="CJ13" s="655"/>
      <c r="CK13" s="655"/>
      <c r="CL13" s="655"/>
      <c r="CM13" s="655"/>
      <c r="CN13" s="655"/>
      <c r="CO13" s="655"/>
      <c r="CP13" s="655"/>
      <c r="CQ13" s="656"/>
      <c r="CR13" s="657">
        <v>12246095</v>
      </c>
      <c r="CS13" s="658"/>
      <c r="CT13" s="658"/>
      <c r="CU13" s="658"/>
      <c r="CV13" s="658"/>
      <c r="CW13" s="658"/>
      <c r="CX13" s="658"/>
      <c r="CY13" s="659"/>
      <c r="CZ13" s="695">
        <v>9</v>
      </c>
      <c r="DA13" s="695"/>
      <c r="DB13" s="695"/>
      <c r="DC13" s="695"/>
      <c r="DD13" s="663">
        <v>3958276</v>
      </c>
      <c r="DE13" s="658"/>
      <c r="DF13" s="658"/>
      <c r="DG13" s="658"/>
      <c r="DH13" s="658"/>
      <c r="DI13" s="658"/>
      <c r="DJ13" s="658"/>
      <c r="DK13" s="658"/>
      <c r="DL13" s="658"/>
      <c r="DM13" s="658"/>
      <c r="DN13" s="658"/>
      <c r="DO13" s="658"/>
      <c r="DP13" s="659"/>
      <c r="DQ13" s="663">
        <v>7811872</v>
      </c>
      <c r="DR13" s="658"/>
      <c r="DS13" s="658"/>
      <c r="DT13" s="658"/>
      <c r="DU13" s="658"/>
      <c r="DV13" s="658"/>
      <c r="DW13" s="658"/>
      <c r="DX13" s="658"/>
      <c r="DY13" s="658"/>
      <c r="DZ13" s="658"/>
      <c r="EA13" s="658"/>
      <c r="EB13" s="658"/>
      <c r="EC13" s="694"/>
    </row>
    <row r="14" spans="2:143" ht="11.25" customHeight="1" x14ac:dyDescent="0.15">
      <c r="B14" s="654" t="s">
        <v>246</v>
      </c>
      <c r="C14" s="655"/>
      <c r="D14" s="655"/>
      <c r="E14" s="655"/>
      <c r="F14" s="655"/>
      <c r="G14" s="655"/>
      <c r="H14" s="655"/>
      <c r="I14" s="655"/>
      <c r="J14" s="655"/>
      <c r="K14" s="655"/>
      <c r="L14" s="655"/>
      <c r="M14" s="655"/>
      <c r="N14" s="655"/>
      <c r="O14" s="655"/>
      <c r="P14" s="655"/>
      <c r="Q14" s="656"/>
      <c r="R14" s="657">
        <v>4696</v>
      </c>
      <c r="S14" s="658"/>
      <c r="T14" s="658"/>
      <c r="U14" s="658"/>
      <c r="V14" s="658"/>
      <c r="W14" s="658"/>
      <c r="X14" s="658"/>
      <c r="Y14" s="659"/>
      <c r="Z14" s="695">
        <v>0</v>
      </c>
      <c r="AA14" s="695"/>
      <c r="AB14" s="695"/>
      <c r="AC14" s="695"/>
      <c r="AD14" s="696">
        <v>4696</v>
      </c>
      <c r="AE14" s="696"/>
      <c r="AF14" s="696"/>
      <c r="AG14" s="696"/>
      <c r="AH14" s="696"/>
      <c r="AI14" s="696"/>
      <c r="AJ14" s="696"/>
      <c r="AK14" s="696"/>
      <c r="AL14" s="660">
        <v>0</v>
      </c>
      <c r="AM14" s="661"/>
      <c r="AN14" s="661"/>
      <c r="AO14" s="697"/>
      <c r="AP14" s="654" t="s">
        <v>247</v>
      </c>
      <c r="AQ14" s="655"/>
      <c r="AR14" s="655"/>
      <c r="AS14" s="655"/>
      <c r="AT14" s="655"/>
      <c r="AU14" s="655"/>
      <c r="AV14" s="655"/>
      <c r="AW14" s="655"/>
      <c r="AX14" s="655"/>
      <c r="AY14" s="655"/>
      <c r="AZ14" s="655"/>
      <c r="BA14" s="655"/>
      <c r="BB14" s="655"/>
      <c r="BC14" s="655"/>
      <c r="BD14" s="655"/>
      <c r="BE14" s="655"/>
      <c r="BF14" s="656"/>
      <c r="BG14" s="657">
        <v>872214</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248</v>
      </c>
      <c r="CE14" s="655"/>
      <c r="CF14" s="655"/>
      <c r="CG14" s="655"/>
      <c r="CH14" s="655"/>
      <c r="CI14" s="655"/>
      <c r="CJ14" s="655"/>
      <c r="CK14" s="655"/>
      <c r="CL14" s="655"/>
      <c r="CM14" s="655"/>
      <c r="CN14" s="655"/>
      <c r="CO14" s="655"/>
      <c r="CP14" s="655"/>
      <c r="CQ14" s="656"/>
      <c r="CR14" s="657">
        <v>4101259</v>
      </c>
      <c r="CS14" s="658"/>
      <c r="CT14" s="658"/>
      <c r="CU14" s="658"/>
      <c r="CV14" s="658"/>
      <c r="CW14" s="658"/>
      <c r="CX14" s="658"/>
      <c r="CY14" s="659"/>
      <c r="CZ14" s="695">
        <v>3</v>
      </c>
      <c r="DA14" s="695"/>
      <c r="DB14" s="695"/>
      <c r="DC14" s="695"/>
      <c r="DD14" s="663" t="s">
        <v>122</v>
      </c>
      <c r="DE14" s="658"/>
      <c r="DF14" s="658"/>
      <c r="DG14" s="658"/>
      <c r="DH14" s="658"/>
      <c r="DI14" s="658"/>
      <c r="DJ14" s="658"/>
      <c r="DK14" s="658"/>
      <c r="DL14" s="658"/>
      <c r="DM14" s="658"/>
      <c r="DN14" s="658"/>
      <c r="DO14" s="658"/>
      <c r="DP14" s="659"/>
      <c r="DQ14" s="663">
        <v>3959687</v>
      </c>
      <c r="DR14" s="658"/>
      <c r="DS14" s="658"/>
      <c r="DT14" s="658"/>
      <c r="DU14" s="658"/>
      <c r="DV14" s="658"/>
      <c r="DW14" s="658"/>
      <c r="DX14" s="658"/>
      <c r="DY14" s="658"/>
      <c r="DZ14" s="658"/>
      <c r="EA14" s="658"/>
      <c r="EB14" s="658"/>
      <c r="EC14" s="694"/>
    </row>
    <row r="15" spans="2:143" ht="11.25" customHeight="1" x14ac:dyDescent="0.15">
      <c r="B15" s="654" t="s">
        <v>249</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250</v>
      </c>
      <c r="AQ15" s="655"/>
      <c r="AR15" s="655"/>
      <c r="AS15" s="655"/>
      <c r="AT15" s="655"/>
      <c r="AU15" s="655"/>
      <c r="AV15" s="655"/>
      <c r="AW15" s="655"/>
      <c r="AX15" s="655"/>
      <c r="AY15" s="655"/>
      <c r="AZ15" s="655"/>
      <c r="BA15" s="655"/>
      <c r="BB15" s="655"/>
      <c r="BC15" s="655"/>
      <c r="BD15" s="655"/>
      <c r="BE15" s="655"/>
      <c r="BF15" s="656"/>
      <c r="BG15" s="657">
        <v>2252619</v>
      </c>
      <c r="BH15" s="658"/>
      <c r="BI15" s="658"/>
      <c r="BJ15" s="658"/>
      <c r="BK15" s="658"/>
      <c r="BL15" s="658"/>
      <c r="BM15" s="658"/>
      <c r="BN15" s="659"/>
      <c r="BO15" s="695">
        <v>6.5</v>
      </c>
      <c r="BP15" s="695"/>
      <c r="BQ15" s="695"/>
      <c r="BR15" s="695"/>
      <c r="BS15" s="696" t="s">
        <v>122</v>
      </c>
      <c r="BT15" s="696"/>
      <c r="BU15" s="696"/>
      <c r="BV15" s="696"/>
      <c r="BW15" s="696"/>
      <c r="BX15" s="696"/>
      <c r="BY15" s="696"/>
      <c r="BZ15" s="696"/>
      <c r="CA15" s="696"/>
      <c r="CB15" s="736"/>
      <c r="CD15" s="654" t="s">
        <v>251</v>
      </c>
      <c r="CE15" s="655"/>
      <c r="CF15" s="655"/>
      <c r="CG15" s="655"/>
      <c r="CH15" s="655"/>
      <c r="CI15" s="655"/>
      <c r="CJ15" s="655"/>
      <c r="CK15" s="655"/>
      <c r="CL15" s="655"/>
      <c r="CM15" s="655"/>
      <c r="CN15" s="655"/>
      <c r="CO15" s="655"/>
      <c r="CP15" s="655"/>
      <c r="CQ15" s="656"/>
      <c r="CR15" s="657">
        <v>19188166</v>
      </c>
      <c r="CS15" s="658"/>
      <c r="CT15" s="658"/>
      <c r="CU15" s="658"/>
      <c r="CV15" s="658"/>
      <c r="CW15" s="658"/>
      <c r="CX15" s="658"/>
      <c r="CY15" s="659"/>
      <c r="CZ15" s="695">
        <v>14</v>
      </c>
      <c r="DA15" s="695"/>
      <c r="DB15" s="695"/>
      <c r="DC15" s="695"/>
      <c r="DD15" s="663">
        <v>9257609</v>
      </c>
      <c r="DE15" s="658"/>
      <c r="DF15" s="658"/>
      <c r="DG15" s="658"/>
      <c r="DH15" s="658"/>
      <c r="DI15" s="658"/>
      <c r="DJ15" s="658"/>
      <c r="DK15" s="658"/>
      <c r="DL15" s="658"/>
      <c r="DM15" s="658"/>
      <c r="DN15" s="658"/>
      <c r="DO15" s="658"/>
      <c r="DP15" s="659"/>
      <c r="DQ15" s="663">
        <v>9445432</v>
      </c>
      <c r="DR15" s="658"/>
      <c r="DS15" s="658"/>
      <c r="DT15" s="658"/>
      <c r="DU15" s="658"/>
      <c r="DV15" s="658"/>
      <c r="DW15" s="658"/>
      <c r="DX15" s="658"/>
      <c r="DY15" s="658"/>
      <c r="DZ15" s="658"/>
      <c r="EA15" s="658"/>
      <c r="EB15" s="658"/>
      <c r="EC15" s="694"/>
    </row>
    <row r="16" spans="2:143" ht="11.25" customHeight="1" x14ac:dyDescent="0.15">
      <c r="B16" s="654" t="s">
        <v>252</v>
      </c>
      <c r="C16" s="655"/>
      <c r="D16" s="655"/>
      <c r="E16" s="655"/>
      <c r="F16" s="655"/>
      <c r="G16" s="655"/>
      <c r="H16" s="655"/>
      <c r="I16" s="655"/>
      <c r="J16" s="655"/>
      <c r="K16" s="655"/>
      <c r="L16" s="655"/>
      <c r="M16" s="655"/>
      <c r="N16" s="655"/>
      <c r="O16" s="655"/>
      <c r="P16" s="655"/>
      <c r="Q16" s="656"/>
      <c r="R16" s="657">
        <v>81133</v>
      </c>
      <c r="S16" s="658"/>
      <c r="T16" s="658"/>
      <c r="U16" s="658"/>
      <c r="V16" s="658"/>
      <c r="W16" s="658"/>
      <c r="X16" s="658"/>
      <c r="Y16" s="659"/>
      <c r="Z16" s="695">
        <v>0.1</v>
      </c>
      <c r="AA16" s="695"/>
      <c r="AB16" s="695"/>
      <c r="AC16" s="695"/>
      <c r="AD16" s="696">
        <v>81133</v>
      </c>
      <c r="AE16" s="696"/>
      <c r="AF16" s="696"/>
      <c r="AG16" s="696"/>
      <c r="AH16" s="696"/>
      <c r="AI16" s="696"/>
      <c r="AJ16" s="696"/>
      <c r="AK16" s="696"/>
      <c r="AL16" s="660">
        <v>0.1</v>
      </c>
      <c r="AM16" s="661"/>
      <c r="AN16" s="661"/>
      <c r="AO16" s="697"/>
      <c r="AP16" s="654" t="s">
        <v>253</v>
      </c>
      <c r="AQ16" s="655"/>
      <c r="AR16" s="655"/>
      <c r="AS16" s="655"/>
      <c r="AT16" s="655"/>
      <c r="AU16" s="655"/>
      <c r="AV16" s="655"/>
      <c r="AW16" s="655"/>
      <c r="AX16" s="655"/>
      <c r="AY16" s="655"/>
      <c r="AZ16" s="655"/>
      <c r="BA16" s="655"/>
      <c r="BB16" s="655"/>
      <c r="BC16" s="655"/>
      <c r="BD16" s="655"/>
      <c r="BE16" s="655"/>
      <c r="BF16" s="656"/>
      <c r="BG16" s="657">
        <v>304</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254</v>
      </c>
      <c r="CE16" s="655"/>
      <c r="CF16" s="655"/>
      <c r="CG16" s="655"/>
      <c r="CH16" s="655"/>
      <c r="CI16" s="655"/>
      <c r="CJ16" s="655"/>
      <c r="CK16" s="655"/>
      <c r="CL16" s="655"/>
      <c r="CM16" s="655"/>
      <c r="CN16" s="655"/>
      <c r="CO16" s="655"/>
      <c r="CP16" s="655"/>
      <c r="CQ16" s="656"/>
      <c r="CR16" s="657">
        <v>73250</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8398</v>
      </c>
      <c r="DR16" s="658"/>
      <c r="DS16" s="658"/>
      <c r="DT16" s="658"/>
      <c r="DU16" s="658"/>
      <c r="DV16" s="658"/>
      <c r="DW16" s="658"/>
      <c r="DX16" s="658"/>
      <c r="DY16" s="658"/>
      <c r="DZ16" s="658"/>
      <c r="EA16" s="658"/>
      <c r="EB16" s="658"/>
      <c r="EC16" s="694"/>
    </row>
    <row r="17" spans="2:133" ht="11.25" customHeight="1" x14ac:dyDescent="0.15">
      <c r="B17" s="654" t="s">
        <v>255</v>
      </c>
      <c r="C17" s="655"/>
      <c r="D17" s="655"/>
      <c r="E17" s="655"/>
      <c r="F17" s="655"/>
      <c r="G17" s="655"/>
      <c r="H17" s="655"/>
      <c r="I17" s="655"/>
      <c r="J17" s="655"/>
      <c r="K17" s="655"/>
      <c r="L17" s="655"/>
      <c r="M17" s="655"/>
      <c r="N17" s="655"/>
      <c r="O17" s="655"/>
      <c r="P17" s="655"/>
      <c r="Q17" s="656"/>
      <c r="R17" s="657">
        <v>478814</v>
      </c>
      <c r="S17" s="658"/>
      <c r="T17" s="658"/>
      <c r="U17" s="658"/>
      <c r="V17" s="658"/>
      <c r="W17" s="658"/>
      <c r="X17" s="658"/>
      <c r="Y17" s="659"/>
      <c r="Z17" s="695">
        <v>0.3</v>
      </c>
      <c r="AA17" s="695"/>
      <c r="AB17" s="695"/>
      <c r="AC17" s="695"/>
      <c r="AD17" s="696">
        <v>478814</v>
      </c>
      <c r="AE17" s="696"/>
      <c r="AF17" s="696"/>
      <c r="AG17" s="696"/>
      <c r="AH17" s="696"/>
      <c r="AI17" s="696"/>
      <c r="AJ17" s="696"/>
      <c r="AK17" s="696"/>
      <c r="AL17" s="660">
        <v>0.7</v>
      </c>
      <c r="AM17" s="661"/>
      <c r="AN17" s="661"/>
      <c r="AO17" s="697"/>
      <c r="AP17" s="654" t="s">
        <v>256</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257</v>
      </c>
      <c r="CE17" s="655"/>
      <c r="CF17" s="655"/>
      <c r="CG17" s="655"/>
      <c r="CH17" s="655"/>
      <c r="CI17" s="655"/>
      <c r="CJ17" s="655"/>
      <c r="CK17" s="655"/>
      <c r="CL17" s="655"/>
      <c r="CM17" s="655"/>
      <c r="CN17" s="655"/>
      <c r="CO17" s="655"/>
      <c r="CP17" s="655"/>
      <c r="CQ17" s="656"/>
      <c r="CR17" s="657">
        <v>12628588</v>
      </c>
      <c r="CS17" s="658"/>
      <c r="CT17" s="658"/>
      <c r="CU17" s="658"/>
      <c r="CV17" s="658"/>
      <c r="CW17" s="658"/>
      <c r="CX17" s="658"/>
      <c r="CY17" s="659"/>
      <c r="CZ17" s="695">
        <v>9.1999999999999993</v>
      </c>
      <c r="DA17" s="695"/>
      <c r="DB17" s="695"/>
      <c r="DC17" s="695"/>
      <c r="DD17" s="663" t="s">
        <v>122</v>
      </c>
      <c r="DE17" s="658"/>
      <c r="DF17" s="658"/>
      <c r="DG17" s="658"/>
      <c r="DH17" s="658"/>
      <c r="DI17" s="658"/>
      <c r="DJ17" s="658"/>
      <c r="DK17" s="658"/>
      <c r="DL17" s="658"/>
      <c r="DM17" s="658"/>
      <c r="DN17" s="658"/>
      <c r="DO17" s="658"/>
      <c r="DP17" s="659"/>
      <c r="DQ17" s="663">
        <v>12477329</v>
      </c>
      <c r="DR17" s="658"/>
      <c r="DS17" s="658"/>
      <c r="DT17" s="658"/>
      <c r="DU17" s="658"/>
      <c r="DV17" s="658"/>
      <c r="DW17" s="658"/>
      <c r="DX17" s="658"/>
      <c r="DY17" s="658"/>
      <c r="DZ17" s="658"/>
      <c r="EA17" s="658"/>
      <c r="EB17" s="658"/>
      <c r="EC17" s="694"/>
    </row>
    <row r="18" spans="2:133" ht="11.25" customHeight="1" x14ac:dyDescent="0.15">
      <c r="B18" s="654" t="s">
        <v>258</v>
      </c>
      <c r="C18" s="655"/>
      <c r="D18" s="655"/>
      <c r="E18" s="655"/>
      <c r="F18" s="655"/>
      <c r="G18" s="655"/>
      <c r="H18" s="655"/>
      <c r="I18" s="655"/>
      <c r="J18" s="655"/>
      <c r="K18" s="655"/>
      <c r="L18" s="655"/>
      <c r="M18" s="655"/>
      <c r="N18" s="655"/>
      <c r="O18" s="655"/>
      <c r="P18" s="655"/>
      <c r="Q18" s="656"/>
      <c r="R18" s="657">
        <v>291324</v>
      </c>
      <c r="S18" s="658"/>
      <c r="T18" s="658"/>
      <c r="U18" s="658"/>
      <c r="V18" s="658"/>
      <c r="W18" s="658"/>
      <c r="X18" s="658"/>
      <c r="Y18" s="659"/>
      <c r="Z18" s="695">
        <v>0.2</v>
      </c>
      <c r="AA18" s="695"/>
      <c r="AB18" s="695"/>
      <c r="AC18" s="695"/>
      <c r="AD18" s="696">
        <v>291324</v>
      </c>
      <c r="AE18" s="696"/>
      <c r="AF18" s="696"/>
      <c r="AG18" s="696"/>
      <c r="AH18" s="696"/>
      <c r="AI18" s="696"/>
      <c r="AJ18" s="696"/>
      <c r="AK18" s="696"/>
      <c r="AL18" s="660">
        <v>0.4</v>
      </c>
      <c r="AM18" s="661"/>
      <c r="AN18" s="661"/>
      <c r="AO18" s="697"/>
      <c r="AP18" s="654" t="s">
        <v>259</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260</v>
      </c>
      <c r="CE18" s="655"/>
      <c r="CF18" s="655"/>
      <c r="CG18" s="655"/>
      <c r="CH18" s="655"/>
      <c r="CI18" s="655"/>
      <c r="CJ18" s="655"/>
      <c r="CK18" s="655"/>
      <c r="CL18" s="655"/>
      <c r="CM18" s="655"/>
      <c r="CN18" s="655"/>
      <c r="CO18" s="655"/>
      <c r="CP18" s="655"/>
      <c r="CQ18" s="656"/>
      <c r="CR18" s="657">
        <v>603478</v>
      </c>
      <c r="CS18" s="658"/>
      <c r="CT18" s="658"/>
      <c r="CU18" s="658"/>
      <c r="CV18" s="658"/>
      <c r="CW18" s="658"/>
      <c r="CX18" s="658"/>
      <c r="CY18" s="659"/>
      <c r="CZ18" s="695">
        <v>0.4</v>
      </c>
      <c r="DA18" s="695"/>
      <c r="DB18" s="695"/>
      <c r="DC18" s="695"/>
      <c r="DD18" s="663" t="s">
        <v>122</v>
      </c>
      <c r="DE18" s="658"/>
      <c r="DF18" s="658"/>
      <c r="DG18" s="658"/>
      <c r="DH18" s="658"/>
      <c r="DI18" s="658"/>
      <c r="DJ18" s="658"/>
      <c r="DK18" s="658"/>
      <c r="DL18" s="658"/>
      <c r="DM18" s="658"/>
      <c r="DN18" s="658"/>
      <c r="DO18" s="658"/>
      <c r="DP18" s="659"/>
      <c r="DQ18" s="663">
        <v>602488</v>
      </c>
      <c r="DR18" s="658"/>
      <c r="DS18" s="658"/>
      <c r="DT18" s="658"/>
      <c r="DU18" s="658"/>
      <c r="DV18" s="658"/>
      <c r="DW18" s="658"/>
      <c r="DX18" s="658"/>
      <c r="DY18" s="658"/>
      <c r="DZ18" s="658"/>
      <c r="EA18" s="658"/>
      <c r="EB18" s="658"/>
      <c r="EC18" s="694"/>
    </row>
    <row r="19" spans="2:133" ht="11.25" customHeight="1" x14ac:dyDescent="0.15">
      <c r="B19" s="654" t="s">
        <v>261</v>
      </c>
      <c r="C19" s="655"/>
      <c r="D19" s="655"/>
      <c r="E19" s="655"/>
      <c r="F19" s="655"/>
      <c r="G19" s="655"/>
      <c r="H19" s="655"/>
      <c r="I19" s="655"/>
      <c r="J19" s="655"/>
      <c r="K19" s="655"/>
      <c r="L19" s="655"/>
      <c r="M19" s="655"/>
      <c r="N19" s="655"/>
      <c r="O19" s="655"/>
      <c r="P19" s="655"/>
      <c r="Q19" s="656"/>
      <c r="R19" s="657">
        <v>278232</v>
      </c>
      <c r="S19" s="658"/>
      <c r="T19" s="658"/>
      <c r="U19" s="658"/>
      <c r="V19" s="658"/>
      <c r="W19" s="658"/>
      <c r="X19" s="658"/>
      <c r="Y19" s="659"/>
      <c r="Z19" s="695">
        <v>0.2</v>
      </c>
      <c r="AA19" s="695"/>
      <c r="AB19" s="695"/>
      <c r="AC19" s="695"/>
      <c r="AD19" s="696">
        <v>278232</v>
      </c>
      <c r="AE19" s="696"/>
      <c r="AF19" s="696"/>
      <c r="AG19" s="696"/>
      <c r="AH19" s="696"/>
      <c r="AI19" s="696"/>
      <c r="AJ19" s="696"/>
      <c r="AK19" s="696"/>
      <c r="AL19" s="660">
        <v>0.4</v>
      </c>
      <c r="AM19" s="661"/>
      <c r="AN19" s="661"/>
      <c r="AO19" s="697"/>
      <c r="AP19" s="654" t="s">
        <v>262</v>
      </c>
      <c r="AQ19" s="655"/>
      <c r="AR19" s="655"/>
      <c r="AS19" s="655"/>
      <c r="AT19" s="655"/>
      <c r="AU19" s="655"/>
      <c r="AV19" s="655"/>
      <c r="AW19" s="655"/>
      <c r="AX19" s="655"/>
      <c r="AY19" s="655"/>
      <c r="AZ19" s="655"/>
      <c r="BA19" s="655"/>
      <c r="BB19" s="655"/>
      <c r="BC19" s="655"/>
      <c r="BD19" s="655"/>
      <c r="BE19" s="655"/>
      <c r="BF19" s="656"/>
      <c r="BG19" s="657">
        <v>46810</v>
      </c>
      <c r="BH19" s="658"/>
      <c r="BI19" s="658"/>
      <c r="BJ19" s="658"/>
      <c r="BK19" s="658"/>
      <c r="BL19" s="658"/>
      <c r="BM19" s="658"/>
      <c r="BN19" s="659"/>
      <c r="BO19" s="695">
        <v>0.1</v>
      </c>
      <c r="BP19" s="695"/>
      <c r="BQ19" s="695"/>
      <c r="BR19" s="695"/>
      <c r="BS19" s="696" t="s">
        <v>122</v>
      </c>
      <c r="BT19" s="696"/>
      <c r="BU19" s="696"/>
      <c r="BV19" s="696"/>
      <c r="BW19" s="696"/>
      <c r="BX19" s="696"/>
      <c r="BY19" s="696"/>
      <c r="BZ19" s="696"/>
      <c r="CA19" s="696"/>
      <c r="CB19" s="736"/>
      <c r="CD19" s="654" t="s">
        <v>263</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264</v>
      </c>
      <c r="C20" s="725"/>
      <c r="D20" s="725"/>
      <c r="E20" s="725"/>
      <c r="F20" s="725"/>
      <c r="G20" s="725"/>
      <c r="H20" s="725"/>
      <c r="I20" s="725"/>
      <c r="J20" s="725"/>
      <c r="K20" s="725"/>
      <c r="L20" s="725"/>
      <c r="M20" s="725"/>
      <c r="N20" s="725"/>
      <c r="O20" s="725"/>
      <c r="P20" s="725"/>
      <c r="Q20" s="726"/>
      <c r="R20" s="657">
        <v>13092</v>
      </c>
      <c r="S20" s="658"/>
      <c r="T20" s="658"/>
      <c r="U20" s="658"/>
      <c r="V20" s="658"/>
      <c r="W20" s="658"/>
      <c r="X20" s="658"/>
      <c r="Y20" s="659"/>
      <c r="Z20" s="695">
        <v>0</v>
      </c>
      <c r="AA20" s="695"/>
      <c r="AB20" s="695"/>
      <c r="AC20" s="695"/>
      <c r="AD20" s="696">
        <v>13092</v>
      </c>
      <c r="AE20" s="696"/>
      <c r="AF20" s="696"/>
      <c r="AG20" s="696"/>
      <c r="AH20" s="696"/>
      <c r="AI20" s="696"/>
      <c r="AJ20" s="696"/>
      <c r="AK20" s="696"/>
      <c r="AL20" s="660">
        <v>0</v>
      </c>
      <c r="AM20" s="661"/>
      <c r="AN20" s="661"/>
      <c r="AO20" s="697"/>
      <c r="AP20" s="654" t="s">
        <v>265</v>
      </c>
      <c r="AQ20" s="655"/>
      <c r="AR20" s="655"/>
      <c r="AS20" s="655"/>
      <c r="AT20" s="655"/>
      <c r="AU20" s="655"/>
      <c r="AV20" s="655"/>
      <c r="AW20" s="655"/>
      <c r="AX20" s="655"/>
      <c r="AY20" s="655"/>
      <c r="AZ20" s="655"/>
      <c r="BA20" s="655"/>
      <c r="BB20" s="655"/>
      <c r="BC20" s="655"/>
      <c r="BD20" s="655"/>
      <c r="BE20" s="655"/>
      <c r="BF20" s="656"/>
      <c r="BG20" s="657">
        <v>46810</v>
      </c>
      <c r="BH20" s="658"/>
      <c r="BI20" s="658"/>
      <c r="BJ20" s="658"/>
      <c r="BK20" s="658"/>
      <c r="BL20" s="658"/>
      <c r="BM20" s="658"/>
      <c r="BN20" s="659"/>
      <c r="BO20" s="695">
        <v>0.1</v>
      </c>
      <c r="BP20" s="695"/>
      <c r="BQ20" s="695"/>
      <c r="BR20" s="695"/>
      <c r="BS20" s="696" t="s">
        <v>122</v>
      </c>
      <c r="BT20" s="696"/>
      <c r="BU20" s="696"/>
      <c r="BV20" s="696"/>
      <c r="BW20" s="696"/>
      <c r="BX20" s="696"/>
      <c r="BY20" s="696"/>
      <c r="BZ20" s="696"/>
      <c r="CA20" s="696"/>
      <c r="CB20" s="736"/>
      <c r="CD20" s="654" t="s">
        <v>266</v>
      </c>
      <c r="CE20" s="655"/>
      <c r="CF20" s="655"/>
      <c r="CG20" s="655"/>
      <c r="CH20" s="655"/>
      <c r="CI20" s="655"/>
      <c r="CJ20" s="655"/>
      <c r="CK20" s="655"/>
      <c r="CL20" s="655"/>
      <c r="CM20" s="655"/>
      <c r="CN20" s="655"/>
      <c r="CO20" s="655"/>
      <c r="CP20" s="655"/>
      <c r="CQ20" s="656"/>
      <c r="CR20" s="657">
        <v>136641299</v>
      </c>
      <c r="CS20" s="658"/>
      <c r="CT20" s="658"/>
      <c r="CU20" s="658"/>
      <c r="CV20" s="658"/>
      <c r="CW20" s="658"/>
      <c r="CX20" s="658"/>
      <c r="CY20" s="659"/>
      <c r="CZ20" s="695">
        <v>100</v>
      </c>
      <c r="DA20" s="695"/>
      <c r="DB20" s="695"/>
      <c r="DC20" s="695"/>
      <c r="DD20" s="663">
        <v>13965960</v>
      </c>
      <c r="DE20" s="658"/>
      <c r="DF20" s="658"/>
      <c r="DG20" s="658"/>
      <c r="DH20" s="658"/>
      <c r="DI20" s="658"/>
      <c r="DJ20" s="658"/>
      <c r="DK20" s="658"/>
      <c r="DL20" s="658"/>
      <c r="DM20" s="658"/>
      <c r="DN20" s="658"/>
      <c r="DO20" s="658"/>
      <c r="DP20" s="659"/>
      <c r="DQ20" s="663">
        <v>82760293</v>
      </c>
      <c r="DR20" s="658"/>
      <c r="DS20" s="658"/>
      <c r="DT20" s="658"/>
      <c r="DU20" s="658"/>
      <c r="DV20" s="658"/>
      <c r="DW20" s="658"/>
      <c r="DX20" s="658"/>
      <c r="DY20" s="658"/>
      <c r="DZ20" s="658"/>
      <c r="EA20" s="658"/>
      <c r="EB20" s="658"/>
      <c r="EC20" s="694"/>
    </row>
    <row r="21" spans="2:133" ht="11.25" customHeight="1" x14ac:dyDescent="0.15">
      <c r="B21" s="654" t="s">
        <v>267</v>
      </c>
      <c r="C21" s="655"/>
      <c r="D21" s="655"/>
      <c r="E21" s="655"/>
      <c r="F21" s="655"/>
      <c r="G21" s="655"/>
      <c r="H21" s="655"/>
      <c r="I21" s="655"/>
      <c r="J21" s="655"/>
      <c r="K21" s="655"/>
      <c r="L21" s="655"/>
      <c r="M21" s="655"/>
      <c r="N21" s="655"/>
      <c r="O21" s="655"/>
      <c r="P21" s="655"/>
      <c r="Q21" s="656"/>
      <c r="R21" s="657">
        <v>30178884</v>
      </c>
      <c r="S21" s="658"/>
      <c r="T21" s="658"/>
      <c r="U21" s="658"/>
      <c r="V21" s="658"/>
      <c r="W21" s="658"/>
      <c r="X21" s="658"/>
      <c r="Y21" s="659"/>
      <c r="Z21" s="695">
        <v>21.1</v>
      </c>
      <c r="AA21" s="695"/>
      <c r="AB21" s="695"/>
      <c r="AC21" s="695"/>
      <c r="AD21" s="696">
        <v>26670995</v>
      </c>
      <c r="AE21" s="696"/>
      <c r="AF21" s="696"/>
      <c r="AG21" s="696"/>
      <c r="AH21" s="696"/>
      <c r="AI21" s="696"/>
      <c r="AJ21" s="696"/>
      <c r="AK21" s="696"/>
      <c r="AL21" s="660">
        <v>37.9</v>
      </c>
      <c r="AM21" s="661"/>
      <c r="AN21" s="661"/>
      <c r="AO21" s="697"/>
      <c r="AP21" s="654" t="s">
        <v>268</v>
      </c>
      <c r="AQ21" s="734"/>
      <c r="AR21" s="734"/>
      <c r="AS21" s="734"/>
      <c r="AT21" s="734"/>
      <c r="AU21" s="734"/>
      <c r="AV21" s="734"/>
      <c r="AW21" s="734"/>
      <c r="AX21" s="734"/>
      <c r="AY21" s="734"/>
      <c r="AZ21" s="734"/>
      <c r="BA21" s="734"/>
      <c r="BB21" s="734"/>
      <c r="BC21" s="734"/>
      <c r="BD21" s="734"/>
      <c r="BE21" s="734"/>
      <c r="BF21" s="735"/>
      <c r="BG21" s="657">
        <v>46727</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269</v>
      </c>
      <c r="C22" s="655"/>
      <c r="D22" s="655"/>
      <c r="E22" s="655"/>
      <c r="F22" s="655"/>
      <c r="G22" s="655"/>
      <c r="H22" s="655"/>
      <c r="I22" s="655"/>
      <c r="J22" s="655"/>
      <c r="K22" s="655"/>
      <c r="L22" s="655"/>
      <c r="M22" s="655"/>
      <c r="N22" s="655"/>
      <c r="O22" s="655"/>
      <c r="P22" s="655"/>
      <c r="Q22" s="656"/>
      <c r="R22" s="657">
        <v>26670995</v>
      </c>
      <c r="S22" s="658"/>
      <c r="T22" s="658"/>
      <c r="U22" s="658"/>
      <c r="V22" s="658"/>
      <c r="W22" s="658"/>
      <c r="X22" s="658"/>
      <c r="Y22" s="659"/>
      <c r="Z22" s="695">
        <v>18.600000000000001</v>
      </c>
      <c r="AA22" s="695"/>
      <c r="AB22" s="695"/>
      <c r="AC22" s="695"/>
      <c r="AD22" s="696">
        <v>26670995</v>
      </c>
      <c r="AE22" s="696"/>
      <c r="AF22" s="696"/>
      <c r="AG22" s="696"/>
      <c r="AH22" s="696"/>
      <c r="AI22" s="696"/>
      <c r="AJ22" s="696"/>
      <c r="AK22" s="696"/>
      <c r="AL22" s="660">
        <v>37.9</v>
      </c>
      <c r="AM22" s="661"/>
      <c r="AN22" s="661"/>
      <c r="AO22" s="697"/>
      <c r="AP22" s="654" t="s">
        <v>270</v>
      </c>
      <c r="AQ22" s="734"/>
      <c r="AR22" s="734"/>
      <c r="AS22" s="734"/>
      <c r="AT22" s="734"/>
      <c r="AU22" s="734"/>
      <c r="AV22" s="734"/>
      <c r="AW22" s="734"/>
      <c r="AX22" s="734"/>
      <c r="AY22" s="734"/>
      <c r="AZ22" s="734"/>
      <c r="BA22" s="734"/>
      <c r="BB22" s="734"/>
      <c r="BC22" s="734"/>
      <c r="BD22" s="734"/>
      <c r="BE22" s="734"/>
      <c r="BF22" s="735"/>
      <c r="BG22" s="657">
        <v>83</v>
      </c>
      <c r="BH22" s="658"/>
      <c r="BI22" s="658"/>
      <c r="BJ22" s="658"/>
      <c r="BK22" s="658"/>
      <c r="BL22" s="658"/>
      <c r="BM22" s="658"/>
      <c r="BN22" s="659"/>
      <c r="BO22" s="695">
        <v>0</v>
      </c>
      <c r="BP22" s="695"/>
      <c r="BQ22" s="695"/>
      <c r="BR22" s="695"/>
      <c r="BS22" s="696" t="s">
        <v>122</v>
      </c>
      <c r="BT22" s="696"/>
      <c r="BU22" s="696"/>
      <c r="BV22" s="696"/>
      <c r="BW22" s="696"/>
      <c r="BX22" s="696"/>
      <c r="BY22" s="696"/>
      <c r="BZ22" s="696"/>
      <c r="CA22" s="696"/>
      <c r="CB22" s="736"/>
      <c r="CD22" s="709" t="s">
        <v>271</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272</v>
      </c>
      <c r="C23" s="655"/>
      <c r="D23" s="655"/>
      <c r="E23" s="655"/>
      <c r="F23" s="655"/>
      <c r="G23" s="655"/>
      <c r="H23" s="655"/>
      <c r="I23" s="655"/>
      <c r="J23" s="655"/>
      <c r="K23" s="655"/>
      <c r="L23" s="655"/>
      <c r="M23" s="655"/>
      <c r="N23" s="655"/>
      <c r="O23" s="655"/>
      <c r="P23" s="655"/>
      <c r="Q23" s="656"/>
      <c r="R23" s="657">
        <v>3507688</v>
      </c>
      <c r="S23" s="658"/>
      <c r="T23" s="658"/>
      <c r="U23" s="658"/>
      <c r="V23" s="658"/>
      <c r="W23" s="658"/>
      <c r="X23" s="658"/>
      <c r="Y23" s="659"/>
      <c r="Z23" s="695">
        <v>2.5</v>
      </c>
      <c r="AA23" s="695"/>
      <c r="AB23" s="695"/>
      <c r="AC23" s="695"/>
      <c r="AD23" s="696" t="s">
        <v>122</v>
      </c>
      <c r="AE23" s="696"/>
      <c r="AF23" s="696"/>
      <c r="AG23" s="696"/>
      <c r="AH23" s="696"/>
      <c r="AI23" s="696"/>
      <c r="AJ23" s="696"/>
      <c r="AK23" s="696"/>
      <c r="AL23" s="660" t="s">
        <v>122</v>
      </c>
      <c r="AM23" s="661"/>
      <c r="AN23" s="661"/>
      <c r="AO23" s="697"/>
      <c r="AP23" s="654" t="s">
        <v>273</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213</v>
      </c>
      <c r="CE23" s="710"/>
      <c r="CF23" s="710"/>
      <c r="CG23" s="710"/>
      <c r="CH23" s="710"/>
      <c r="CI23" s="710"/>
      <c r="CJ23" s="710"/>
      <c r="CK23" s="710"/>
      <c r="CL23" s="710"/>
      <c r="CM23" s="710"/>
      <c r="CN23" s="710"/>
      <c r="CO23" s="710"/>
      <c r="CP23" s="710"/>
      <c r="CQ23" s="711"/>
      <c r="CR23" s="709" t="s">
        <v>274</v>
      </c>
      <c r="CS23" s="710"/>
      <c r="CT23" s="710"/>
      <c r="CU23" s="710"/>
      <c r="CV23" s="710"/>
      <c r="CW23" s="710"/>
      <c r="CX23" s="710"/>
      <c r="CY23" s="711"/>
      <c r="CZ23" s="709" t="s">
        <v>275</v>
      </c>
      <c r="DA23" s="710"/>
      <c r="DB23" s="710"/>
      <c r="DC23" s="711"/>
      <c r="DD23" s="709" t="s">
        <v>276</v>
      </c>
      <c r="DE23" s="710"/>
      <c r="DF23" s="710"/>
      <c r="DG23" s="710"/>
      <c r="DH23" s="710"/>
      <c r="DI23" s="710"/>
      <c r="DJ23" s="710"/>
      <c r="DK23" s="711"/>
      <c r="DL23" s="747" t="s">
        <v>277</v>
      </c>
      <c r="DM23" s="748"/>
      <c r="DN23" s="748"/>
      <c r="DO23" s="748"/>
      <c r="DP23" s="748"/>
      <c r="DQ23" s="748"/>
      <c r="DR23" s="748"/>
      <c r="DS23" s="748"/>
      <c r="DT23" s="748"/>
      <c r="DU23" s="748"/>
      <c r="DV23" s="749"/>
      <c r="DW23" s="709" t="s">
        <v>278</v>
      </c>
      <c r="DX23" s="710"/>
      <c r="DY23" s="710"/>
      <c r="DZ23" s="710"/>
      <c r="EA23" s="710"/>
      <c r="EB23" s="710"/>
      <c r="EC23" s="711"/>
    </row>
    <row r="24" spans="2:133" ht="11.25" customHeight="1" x14ac:dyDescent="0.15">
      <c r="B24" s="654" t="s">
        <v>279</v>
      </c>
      <c r="C24" s="655"/>
      <c r="D24" s="655"/>
      <c r="E24" s="655"/>
      <c r="F24" s="655"/>
      <c r="G24" s="655"/>
      <c r="H24" s="655"/>
      <c r="I24" s="655"/>
      <c r="J24" s="655"/>
      <c r="K24" s="655"/>
      <c r="L24" s="655"/>
      <c r="M24" s="655"/>
      <c r="N24" s="655"/>
      <c r="O24" s="655"/>
      <c r="P24" s="655"/>
      <c r="Q24" s="656"/>
      <c r="R24" s="657">
        <v>201</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280</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281</v>
      </c>
      <c r="CE24" s="716"/>
      <c r="CF24" s="716"/>
      <c r="CG24" s="716"/>
      <c r="CH24" s="716"/>
      <c r="CI24" s="716"/>
      <c r="CJ24" s="716"/>
      <c r="CK24" s="716"/>
      <c r="CL24" s="716"/>
      <c r="CM24" s="716"/>
      <c r="CN24" s="716"/>
      <c r="CO24" s="716"/>
      <c r="CP24" s="716"/>
      <c r="CQ24" s="717"/>
      <c r="CR24" s="712">
        <v>73781260</v>
      </c>
      <c r="CS24" s="713"/>
      <c r="CT24" s="713"/>
      <c r="CU24" s="713"/>
      <c r="CV24" s="713"/>
      <c r="CW24" s="713"/>
      <c r="CX24" s="713"/>
      <c r="CY24" s="738"/>
      <c r="CZ24" s="739">
        <v>54</v>
      </c>
      <c r="DA24" s="721"/>
      <c r="DB24" s="721"/>
      <c r="DC24" s="741"/>
      <c r="DD24" s="737">
        <v>41589535</v>
      </c>
      <c r="DE24" s="713"/>
      <c r="DF24" s="713"/>
      <c r="DG24" s="713"/>
      <c r="DH24" s="713"/>
      <c r="DI24" s="713"/>
      <c r="DJ24" s="713"/>
      <c r="DK24" s="738"/>
      <c r="DL24" s="737">
        <v>35729399</v>
      </c>
      <c r="DM24" s="713"/>
      <c r="DN24" s="713"/>
      <c r="DO24" s="713"/>
      <c r="DP24" s="713"/>
      <c r="DQ24" s="713"/>
      <c r="DR24" s="713"/>
      <c r="DS24" s="713"/>
      <c r="DT24" s="713"/>
      <c r="DU24" s="713"/>
      <c r="DV24" s="738"/>
      <c r="DW24" s="739">
        <v>49.7</v>
      </c>
      <c r="DX24" s="721"/>
      <c r="DY24" s="721"/>
      <c r="DZ24" s="721"/>
      <c r="EA24" s="721"/>
      <c r="EB24" s="721"/>
      <c r="EC24" s="740"/>
    </row>
    <row r="25" spans="2:133" ht="11.25" customHeight="1" x14ac:dyDescent="0.15">
      <c r="B25" s="654" t="s">
        <v>282</v>
      </c>
      <c r="C25" s="655"/>
      <c r="D25" s="655"/>
      <c r="E25" s="655"/>
      <c r="F25" s="655"/>
      <c r="G25" s="655"/>
      <c r="H25" s="655"/>
      <c r="I25" s="655"/>
      <c r="J25" s="655"/>
      <c r="K25" s="655"/>
      <c r="L25" s="655"/>
      <c r="M25" s="655"/>
      <c r="N25" s="655"/>
      <c r="O25" s="655"/>
      <c r="P25" s="655"/>
      <c r="Q25" s="656"/>
      <c r="R25" s="657">
        <v>73675955</v>
      </c>
      <c r="S25" s="658"/>
      <c r="T25" s="658"/>
      <c r="U25" s="658"/>
      <c r="V25" s="658"/>
      <c r="W25" s="658"/>
      <c r="X25" s="658"/>
      <c r="Y25" s="659"/>
      <c r="Z25" s="695">
        <v>51.5</v>
      </c>
      <c r="AA25" s="695"/>
      <c r="AB25" s="695"/>
      <c r="AC25" s="695"/>
      <c r="AD25" s="696">
        <v>70168066</v>
      </c>
      <c r="AE25" s="696"/>
      <c r="AF25" s="696"/>
      <c r="AG25" s="696"/>
      <c r="AH25" s="696"/>
      <c r="AI25" s="696"/>
      <c r="AJ25" s="696"/>
      <c r="AK25" s="696"/>
      <c r="AL25" s="660">
        <v>99.6</v>
      </c>
      <c r="AM25" s="661"/>
      <c r="AN25" s="661"/>
      <c r="AO25" s="697"/>
      <c r="AP25" s="654" t="s">
        <v>283</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284</v>
      </c>
      <c r="CE25" s="655"/>
      <c r="CF25" s="655"/>
      <c r="CG25" s="655"/>
      <c r="CH25" s="655"/>
      <c r="CI25" s="655"/>
      <c r="CJ25" s="655"/>
      <c r="CK25" s="655"/>
      <c r="CL25" s="655"/>
      <c r="CM25" s="655"/>
      <c r="CN25" s="655"/>
      <c r="CO25" s="655"/>
      <c r="CP25" s="655"/>
      <c r="CQ25" s="656"/>
      <c r="CR25" s="657">
        <v>13100531</v>
      </c>
      <c r="CS25" s="670"/>
      <c r="CT25" s="670"/>
      <c r="CU25" s="670"/>
      <c r="CV25" s="670"/>
      <c r="CW25" s="670"/>
      <c r="CX25" s="670"/>
      <c r="CY25" s="671"/>
      <c r="CZ25" s="660">
        <v>9.6</v>
      </c>
      <c r="DA25" s="672"/>
      <c r="DB25" s="672"/>
      <c r="DC25" s="673"/>
      <c r="DD25" s="663">
        <v>11788507</v>
      </c>
      <c r="DE25" s="670"/>
      <c r="DF25" s="670"/>
      <c r="DG25" s="670"/>
      <c r="DH25" s="670"/>
      <c r="DI25" s="670"/>
      <c r="DJ25" s="670"/>
      <c r="DK25" s="671"/>
      <c r="DL25" s="663">
        <v>10700892</v>
      </c>
      <c r="DM25" s="670"/>
      <c r="DN25" s="670"/>
      <c r="DO25" s="670"/>
      <c r="DP25" s="670"/>
      <c r="DQ25" s="670"/>
      <c r="DR25" s="670"/>
      <c r="DS25" s="670"/>
      <c r="DT25" s="670"/>
      <c r="DU25" s="670"/>
      <c r="DV25" s="671"/>
      <c r="DW25" s="660">
        <v>14.9</v>
      </c>
      <c r="DX25" s="672"/>
      <c r="DY25" s="672"/>
      <c r="DZ25" s="672"/>
      <c r="EA25" s="672"/>
      <c r="EB25" s="672"/>
      <c r="EC25" s="684"/>
    </row>
    <row r="26" spans="2:133" ht="11.25" customHeight="1" x14ac:dyDescent="0.15">
      <c r="B26" s="654" t="s">
        <v>285</v>
      </c>
      <c r="C26" s="655"/>
      <c r="D26" s="655"/>
      <c r="E26" s="655"/>
      <c r="F26" s="655"/>
      <c r="G26" s="655"/>
      <c r="H26" s="655"/>
      <c r="I26" s="655"/>
      <c r="J26" s="655"/>
      <c r="K26" s="655"/>
      <c r="L26" s="655"/>
      <c r="M26" s="655"/>
      <c r="N26" s="655"/>
      <c r="O26" s="655"/>
      <c r="P26" s="655"/>
      <c r="Q26" s="656"/>
      <c r="R26" s="657">
        <v>32789</v>
      </c>
      <c r="S26" s="658"/>
      <c r="T26" s="658"/>
      <c r="U26" s="658"/>
      <c r="V26" s="658"/>
      <c r="W26" s="658"/>
      <c r="X26" s="658"/>
      <c r="Y26" s="659"/>
      <c r="Z26" s="695">
        <v>0</v>
      </c>
      <c r="AA26" s="695"/>
      <c r="AB26" s="695"/>
      <c r="AC26" s="695"/>
      <c r="AD26" s="696">
        <v>32789</v>
      </c>
      <c r="AE26" s="696"/>
      <c r="AF26" s="696"/>
      <c r="AG26" s="696"/>
      <c r="AH26" s="696"/>
      <c r="AI26" s="696"/>
      <c r="AJ26" s="696"/>
      <c r="AK26" s="696"/>
      <c r="AL26" s="660">
        <v>0</v>
      </c>
      <c r="AM26" s="661"/>
      <c r="AN26" s="661"/>
      <c r="AO26" s="697"/>
      <c r="AP26" s="654" t="s">
        <v>286</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287</v>
      </c>
      <c r="CE26" s="655"/>
      <c r="CF26" s="655"/>
      <c r="CG26" s="655"/>
      <c r="CH26" s="655"/>
      <c r="CI26" s="655"/>
      <c r="CJ26" s="655"/>
      <c r="CK26" s="655"/>
      <c r="CL26" s="655"/>
      <c r="CM26" s="655"/>
      <c r="CN26" s="655"/>
      <c r="CO26" s="655"/>
      <c r="CP26" s="655"/>
      <c r="CQ26" s="656"/>
      <c r="CR26" s="657">
        <v>8641510</v>
      </c>
      <c r="CS26" s="658"/>
      <c r="CT26" s="658"/>
      <c r="CU26" s="658"/>
      <c r="CV26" s="658"/>
      <c r="CW26" s="658"/>
      <c r="CX26" s="658"/>
      <c r="CY26" s="659"/>
      <c r="CZ26" s="660">
        <v>6.3</v>
      </c>
      <c r="DA26" s="672"/>
      <c r="DB26" s="672"/>
      <c r="DC26" s="673"/>
      <c r="DD26" s="663">
        <v>7979210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288</v>
      </c>
      <c r="C27" s="655"/>
      <c r="D27" s="655"/>
      <c r="E27" s="655"/>
      <c r="F27" s="655"/>
      <c r="G27" s="655"/>
      <c r="H27" s="655"/>
      <c r="I27" s="655"/>
      <c r="J27" s="655"/>
      <c r="K27" s="655"/>
      <c r="L27" s="655"/>
      <c r="M27" s="655"/>
      <c r="N27" s="655"/>
      <c r="O27" s="655"/>
      <c r="P27" s="655"/>
      <c r="Q27" s="656"/>
      <c r="R27" s="657">
        <v>464723</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289</v>
      </c>
      <c r="AQ27" s="655"/>
      <c r="AR27" s="655"/>
      <c r="AS27" s="655"/>
      <c r="AT27" s="655"/>
      <c r="AU27" s="655"/>
      <c r="AV27" s="655"/>
      <c r="AW27" s="655"/>
      <c r="AX27" s="655"/>
      <c r="AY27" s="655"/>
      <c r="AZ27" s="655"/>
      <c r="BA27" s="655"/>
      <c r="BB27" s="655"/>
      <c r="BC27" s="655"/>
      <c r="BD27" s="655"/>
      <c r="BE27" s="655"/>
      <c r="BF27" s="656"/>
      <c r="BG27" s="657">
        <v>34457870</v>
      </c>
      <c r="BH27" s="658"/>
      <c r="BI27" s="658"/>
      <c r="BJ27" s="658"/>
      <c r="BK27" s="658"/>
      <c r="BL27" s="658"/>
      <c r="BM27" s="658"/>
      <c r="BN27" s="659"/>
      <c r="BO27" s="695">
        <v>100</v>
      </c>
      <c r="BP27" s="695"/>
      <c r="BQ27" s="695"/>
      <c r="BR27" s="695"/>
      <c r="BS27" s="696">
        <v>2481738</v>
      </c>
      <c r="BT27" s="696"/>
      <c r="BU27" s="696"/>
      <c r="BV27" s="696"/>
      <c r="BW27" s="696"/>
      <c r="BX27" s="696"/>
      <c r="BY27" s="696"/>
      <c r="BZ27" s="696"/>
      <c r="CA27" s="696"/>
      <c r="CB27" s="736"/>
      <c r="CD27" s="654" t="s">
        <v>290</v>
      </c>
      <c r="CE27" s="655"/>
      <c r="CF27" s="655"/>
      <c r="CG27" s="655"/>
      <c r="CH27" s="655"/>
      <c r="CI27" s="655"/>
      <c r="CJ27" s="655"/>
      <c r="CK27" s="655"/>
      <c r="CL27" s="655"/>
      <c r="CM27" s="655"/>
      <c r="CN27" s="655"/>
      <c r="CO27" s="655"/>
      <c r="CP27" s="655"/>
      <c r="CQ27" s="656"/>
      <c r="CR27" s="657">
        <v>48052141</v>
      </c>
      <c r="CS27" s="670"/>
      <c r="CT27" s="670"/>
      <c r="CU27" s="670"/>
      <c r="CV27" s="670"/>
      <c r="CW27" s="670"/>
      <c r="CX27" s="670"/>
      <c r="CY27" s="671"/>
      <c r="CZ27" s="660">
        <v>35.200000000000003</v>
      </c>
      <c r="DA27" s="672"/>
      <c r="DB27" s="672"/>
      <c r="DC27" s="673"/>
      <c r="DD27" s="663">
        <v>17323699</v>
      </c>
      <c r="DE27" s="670"/>
      <c r="DF27" s="670"/>
      <c r="DG27" s="670"/>
      <c r="DH27" s="670"/>
      <c r="DI27" s="670"/>
      <c r="DJ27" s="670"/>
      <c r="DK27" s="671"/>
      <c r="DL27" s="663">
        <v>12551178</v>
      </c>
      <c r="DM27" s="670"/>
      <c r="DN27" s="670"/>
      <c r="DO27" s="670"/>
      <c r="DP27" s="670"/>
      <c r="DQ27" s="670"/>
      <c r="DR27" s="670"/>
      <c r="DS27" s="670"/>
      <c r="DT27" s="670"/>
      <c r="DU27" s="670"/>
      <c r="DV27" s="671"/>
      <c r="DW27" s="660">
        <v>17.5</v>
      </c>
      <c r="DX27" s="672"/>
      <c r="DY27" s="672"/>
      <c r="DZ27" s="672"/>
      <c r="EA27" s="672"/>
      <c r="EB27" s="672"/>
      <c r="EC27" s="684"/>
    </row>
    <row r="28" spans="2:133" ht="11.25" customHeight="1" x14ac:dyDescent="0.15">
      <c r="B28" s="654" t="s">
        <v>291</v>
      </c>
      <c r="C28" s="655"/>
      <c r="D28" s="655"/>
      <c r="E28" s="655"/>
      <c r="F28" s="655"/>
      <c r="G28" s="655"/>
      <c r="H28" s="655"/>
      <c r="I28" s="655"/>
      <c r="J28" s="655"/>
      <c r="K28" s="655"/>
      <c r="L28" s="655"/>
      <c r="M28" s="655"/>
      <c r="N28" s="655"/>
      <c r="O28" s="655"/>
      <c r="P28" s="655"/>
      <c r="Q28" s="656"/>
      <c r="R28" s="657">
        <v>1031689</v>
      </c>
      <c r="S28" s="658"/>
      <c r="T28" s="658"/>
      <c r="U28" s="658"/>
      <c r="V28" s="658"/>
      <c r="W28" s="658"/>
      <c r="X28" s="658"/>
      <c r="Y28" s="659"/>
      <c r="Z28" s="695">
        <v>0.7</v>
      </c>
      <c r="AA28" s="695"/>
      <c r="AB28" s="695"/>
      <c r="AC28" s="695"/>
      <c r="AD28" s="696">
        <v>69560</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292</v>
      </c>
      <c r="CE28" s="655"/>
      <c r="CF28" s="655"/>
      <c r="CG28" s="655"/>
      <c r="CH28" s="655"/>
      <c r="CI28" s="655"/>
      <c r="CJ28" s="655"/>
      <c r="CK28" s="655"/>
      <c r="CL28" s="655"/>
      <c r="CM28" s="655"/>
      <c r="CN28" s="655"/>
      <c r="CO28" s="655"/>
      <c r="CP28" s="655"/>
      <c r="CQ28" s="656"/>
      <c r="CR28" s="657">
        <v>12628588</v>
      </c>
      <c r="CS28" s="658"/>
      <c r="CT28" s="658"/>
      <c r="CU28" s="658"/>
      <c r="CV28" s="658"/>
      <c r="CW28" s="658"/>
      <c r="CX28" s="658"/>
      <c r="CY28" s="659"/>
      <c r="CZ28" s="660">
        <v>9.1999999999999993</v>
      </c>
      <c r="DA28" s="672"/>
      <c r="DB28" s="672"/>
      <c r="DC28" s="673"/>
      <c r="DD28" s="663">
        <v>12477329</v>
      </c>
      <c r="DE28" s="658"/>
      <c r="DF28" s="658"/>
      <c r="DG28" s="658"/>
      <c r="DH28" s="658"/>
      <c r="DI28" s="658"/>
      <c r="DJ28" s="658"/>
      <c r="DK28" s="659"/>
      <c r="DL28" s="663">
        <v>12477329</v>
      </c>
      <c r="DM28" s="658"/>
      <c r="DN28" s="658"/>
      <c r="DO28" s="658"/>
      <c r="DP28" s="658"/>
      <c r="DQ28" s="658"/>
      <c r="DR28" s="658"/>
      <c r="DS28" s="658"/>
      <c r="DT28" s="658"/>
      <c r="DU28" s="658"/>
      <c r="DV28" s="659"/>
      <c r="DW28" s="660">
        <v>17.399999999999999</v>
      </c>
      <c r="DX28" s="672"/>
      <c r="DY28" s="672"/>
      <c r="DZ28" s="672"/>
      <c r="EA28" s="672"/>
      <c r="EB28" s="672"/>
      <c r="EC28" s="684"/>
    </row>
    <row r="29" spans="2:133" ht="11.25" customHeight="1" x14ac:dyDescent="0.15">
      <c r="B29" s="654" t="s">
        <v>293</v>
      </c>
      <c r="C29" s="655"/>
      <c r="D29" s="655"/>
      <c r="E29" s="655"/>
      <c r="F29" s="655"/>
      <c r="G29" s="655"/>
      <c r="H29" s="655"/>
      <c r="I29" s="655"/>
      <c r="J29" s="655"/>
      <c r="K29" s="655"/>
      <c r="L29" s="655"/>
      <c r="M29" s="655"/>
      <c r="N29" s="655"/>
      <c r="O29" s="655"/>
      <c r="P29" s="655"/>
      <c r="Q29" s="656"/>
      <c r="R29" s="657">
        <v>595327</v>
      </c>
      <c r="S29" s="658"/>
      <c r="T29" s="658"/>
      <c r="U29" s="658"/>
      <c r="V29" s="658"/>
      <c r="W29" s="658"/>
      <c r="X29" s="658"/>
      <c r="Y29" s="659"/>
      <c r="Z29" s="695">
        <v>0.4</v>
      </c>
      <c r="AA29" s="695"/>
      <c r="AB29" s="695"/>
      <c r="AC29" s="695"/>
      <c r="AD29" s="696">
        <v>7</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294</v>
      </c>
      <c r="CE29" s="677"/>
      <c r="CF29" s="654" t="s">
        <v>66</v>
      </c>
      <c r="CG29" s="655"/>
      <c r="CH29" s="655"/>
      <c r="CI29" s="655"/>
      <c r="CJ29" s="655"/>
      <c r="CK29" s="655"/>
      <c r="CL29" s="655"/>
      <c r="CM29" s="655"/>
      <c r="CN29" s="655"/>
      <c r="CO29" s="655"/>
      <c r="CP29" s="655"/>
      <c r="CQ29" s="656"/>
      <c r="CR29" s="657">
        <v>12628538</v>
      </c>
      <c r="CS29" s="670"/>
      <c r="CT29" s="670"/>
      <c r="CU29" s="670"/>
      <c r="CV29" s="670"/>
      <c r="CW29" s="670"/>
      <c r="CX29" s="670"/>
      <c r="CY29" s="671"/>
      <c r="CZ29" s="660">
        <v>9.1999999999999993</v>
      </c>
      <c r="DA29" s="672"/>
      <c r="DB29" s="672"/>
      <c r="DC29" s="673"/>
      <c r="DD29" s="663">
        <v>12477279</v>
      </c>
      <c r="DE29" s="670"/>
      <c r="DF29" s="670"/>
      <c r="DG29" s="670"/>
      <c r="DH29" s="670"/>
      <c r="DI29" s="670"/>
      <c r="DJ29" s="670"/>
      <c r="DK29" s="671"/>
      <c r="DL29" s="663">
        <v>12477279</v>
      </c>
      <c r="DM29" s="670"/>
      <c r="DN29" s="670"/>
      <c r="DO29" s="670"/>
      <c r="DP29" s="670"/>
      <c r="DQ29" s="670"/>
      <c r="DR29" s="670"/>
      <c r="DS29" s="670"/>
      <c r="DT29" s="670"/>
      <c r="DU29" s="670"/>
      <c r="DV29" s="671"/>
      <c r="DW29" s="660">
        <v>17.399999999999999</v>
      </c>
      <c r="DX29" s="672"/>
      <c r="DY29" s="672"/>
      <c r="DZ29" s="672"/>
      <c r="EA29" s="672"/>
      <c r="EB29" s="672"/>
      <c r="EC29" s="684"/>
    </row>
    <row r="30" spans="2:133" ht="11.25" customHeight="1" x14ac:dyDescent="0.15">
      <c r="B30" s="654" t="s">
        <v>295</v>
      </c>
      <c r="C30" s="655"/>
      <c r="D30" s="655"/>
      <c r="E30" s="655"/>
      <c r="F30" s="655"/>
      <c r="G30" s="655"/>
      <c r="H30" s="655"/>
      <c r="I30" s="655"/>
      <c r="J30" s="655"/>
      <c r="K30" s="655"/>
      <c r="L30" s="655"/>
      <c r="M30" s="655"/>
      <c r="N30" s="655"/>
      <c r="O30" s="655"/>
      <c r="P30" s="655"/>
      <c r="Q30" s="656"/>
      <c r="R30" s="657">
        <v>37917164</v>
      </c>
      <c r="S30" s="658"/>
      <c r="T30" s="658"/>
      <c r="U30" s="658"/>
      <c r="V30" s="658"/>
      <c r="W30" s="658"/>
      <c r="X30" s="658"/>
      <c r="Y30" s="659"/>
      <c r="Z30" s="695">
        <v>26.5</v>
      </c>
      <c r="AA30" s="695"/>
      <c r="AB30" s="695"/>
      <c r="AC30" s="695"/>
      <c r="AD30" s="696" t="s">
        <v>122</v>
      </c>
      <c r="AE30" s="696"/>
      <c r="AF30" s="696"/>
      <c r="AG30" s="696"/>
      <c r="AH30" s="696"/>
      <c r="AI30" s="696"/>
      <c r="AJ30" s="696"/>
      <c r="AK30" s="696"/>
      <c r="AL30" s="660" t="s">
        <v>122</v>
      </c>
      <c r="AM30" s="661"/>
      <c r="AN30" s="661"/>
      <c r="AO30" s="697"/>
      <c r="AP30" s="709" t="s">
        <v>213</v>
      </c>
      <c r="AQ30" s="710"/>
      <c r="AR30" s="710"/>
      <c r="AS30" s="710"/>
      <c r="AT30" s="710"/>
      <c r="AU30" s="710"/>
      <c r="AV30" s="710"/>
      <c r="AW30" s="710"/>
      <c r="AX30" s="710"/>
      <c r="AY30" s="710"/>
      <c r="AZ30" s="710"/>
      <c r="BA30" s="710"/>
      <c r="BB30" s="710"/>
      <c r="BC30" s="710"/>
      <c r="BD30" s="710"/>
      <c r="BE30" s="710"/>
      <c r="BF30" s="711"/>
      <c r="BG30" s="709" t="s">
        <v>296</v>
      </c>
      <c r="BH30" s="727"/>
      <c r="BI30" s="727"/>
      <c r="BJ30" s="727"/>
      <c r="BK30" s="727"/>
      <c r="BL30" s="727"/>
      <c r="BM30" s="727"/>
      <c r="BN30" s="727"/>
      <c r="BO30" s="727"/>
      <c r="BP30" s="727"/>
      <c r="BQ30" s="728"/>
      <c r="BR30" s="709" t="s">
        <v>297</v>
      </c>
      <c r="BS30" s="727"/>
      <c r="BT30" s="727"/>
      <c r="BU30" s="727"/>
      <c r="BV30" s="727"/>
      <c r="BW30" s="727"/>
      <c r="BX30" s="727"/>
      <c r="BY30" s="727"/>
      <c r="BZ30" s="727"/>
      <c r="CA30" s="727"/>
      <c r="CB30" s="728"/>
      <c r="CD30" s="678"/>
      <c r="CE30" s="679"/>
      <c r="CF30" s="654" t="s">
        <v>298</v>
      </c>
      <c r="CG30" s="655"/>
      <c r="CH30" s="655"/>
      <c r="CI30" s="655"/>
      <c r="CJ30" s="655"/>
      <c r="CK30" s="655"/>
      <c r="CL30" s="655"/>
      <c r="CM30" s="655"/>
      <c r="CN30" s="655"/>
      <c r="CO30" s="655"/>
      <c r="CP30" s="655"/>
      <c r="CQ30" s="656"/>
      <c r="CR30" s="657">
        <v>12114128</v>
      </c>
      <c r="CS30" s="658"/>
      <c r="CT30" s="658"/>
      <c r="CU30" s="658"/>
      <c r="CV30" s="658"/>
      <c r="CW30" s="658"/>
      <c r="CX30" s="658"/>
      <c r="CY30" s="659"/>
      <c r="CZ30" s="660">
        <v>8.9</v>
      </c>
      <c r="DA30" s="672"/>
      <c r="DB30" s="672"/>
      <c r="DC30" s="673"/>
      <c r="DD30" s="663">
        <v>11963584</v>
      </c>
      <c r="DE30" s="658"/>
      <c r="DF30" s="658"/>
      <c r="DG30" s="658"/>
      <c r="DH30" s="658"/>
      <c r="DI30" s="658"/>
      <c r="DJ30" s="658"/>
      <c r="DK30" s="659"/>
      <c r="DL30" s="663">
        <v>11963584</v>
      </c>
      <c r="DM30" s="658"/>
      <c r="DN30" s="658"/>
      <c r="DO30" s="658"/>
      <c r="DP30" s="658"/>
      <c r="DQ30" s="658"/>
      <c r="DR30" s="658"/>
      <c r="DS30" s="658"/>
      <c r="DT30" s="658"/>
      <c r="DU30" s="658"/>
      <c r="DV30" s="659"/>
      <c r="DW30" s="660">
        <v>16.7</v>
      </c>
      <c r="DX30" s="672"/>
      <c r="DY30" s="672"/>
      <c r="DZ30" s="672"/>
      <c r="EA30" s="672"/>
      <c r="EB30" s="672"/>
      <c r="EC30" s="684"/>
    </row>
    <row r="31" spans="2:133" ht="11.25" customHeight="1" x14ac:dyDescent="0.15">
      <c r="B31" s="724" t="s">
        <v>299</v>
      </c>
      <c r="C31" s="725"/>
      <c r="D31" s="725"/>
      <c r="E31" s="725"/>
      <c r="F31" s="725"/>
      <c r="G31" s="725"/>
      <c r="H31" s="725"/>
      <c r="I31" s="725"/>
      <c r="J31" s="725"/>
      <c r="K31" s="725"/>
      <c r="L31" s="725"/>
      <c r="M31" s="725"/>
      <c r="N31" s="725"/>
      <c r="O31" s="725"/>
      <c r="P31" s="725"/>
      <c r="Q31" s="726"/>
      <c r="R31" s="657">
        <v>3176</v>
      </c>
      <c r="S31" s="658"/>
      <c r="T31" s="658"/>
      <c r="U31" s="658"/>
      <c r="V31" s="658"/>
      <c r="W31" s="658"/>
      <c r="X31" s="658"/>
      <c r="Y31" s="659"/>
      <c r="Z31" s="695">
        <v>0</v>
      </c>
      <c r="AA31" s="695"/>
      <c r="AB31" s="695"/>
      <c r="AC31" s="695"/>
      <c r="AD31" s="696">
        <v>3176</v>
      </c>
      <c r="AE31" s="696"/>
      <c r="AF31" s="696"/>
      <c r="AG31" s="696"/>
      <c r="AH31" s="696"/>
      <c r="AI31" s="696"/>
      <c r="AJ31" s="696"/>
      <c r="AK31" s="696"/>
      <c r="AL31" s="660">
        <v>0</v>
      </c>
      <c r="AM31" s="661"/>
      <c r="AN31" s="661"/>
      <c r="AO31" s="697"/>
      <c r="AP31" s="729" t="s">
        <v>300</v>
      </c>
      <c r="AQ31" s="730"/>
      <c r="AR31" s="730"/>
      <c r="AS31" s="730"/>
      <c r="AT31" s="731" t="s">
        <v>301</v>
      </c>
      <c r="AU31" s="218"/>
      <c r="AV31" s="218"/>
      <c r="AW31" s="218"/>
      <c r="AX31" s="715" t="s">
        <v>179</v>
      </c>
      <c r="AY31" s="716"/>
      <c r="AZ31" s="716"/>
      <c r="BA31" s="716"/>
      <c r="BB31" s="716"/>
      <c r="BC31" s="716"/>
      <c r="BD31" s="716"/>
      <c r="BE31" s="716"/>
      <c r="BF31" s="717"/>
      <c r="BG31" s="719">
        <v>99.1</v>
      </c>
      <c r="BH31" s="720"/>
      <c r="BI31" s="720"/>
      <c r="BJ31" s="720"/>
      <c r="BK31" s="720"/>
      <c r="BL31" s="720"/>
      <c r="BM31" s="721">
        <v>95.8</v>
      </c>
      <c r="BN31" s="720"/>
      <c r="BO31" s="720"/>
      <c r="BP31" s="720"/>
      <c r="BQ31" s="722"/>
      <c r="BR31" s="719">
        <v>99.2</v>
      </c>
      <c r="BS31" s="720"/>
      <c r="BT31" s="720"/>
      <c r="BU31" s="720"/>
      <c r="BV31" s="720"/>
      <c r="BW31" s="720"/>
      <c r="BX31" s="721">
        <v>95.4</v>
      </c>
      <c r="BY31" s="720"/>
      <c r="BZ31" s="720"/>
      <c r="CA31" s="720"/>
      <c r="CB31" s="722"/>
      <c r="CD31" s="678"/>
      <c r="CE31" s="679"/>
      <c r="CF31" s="654" t="s">
        <v>302</v>
      </c>
      <c r="CG31" s="655"/>
      <c r="CH31" s="655"/>
      <c r="CI31" s="655"/>
      <c r="CJ31" s="655"/>
      <c r="CK31" s="655"/>
      <c r="CL31" s="655"/>
      <c r="CM31" s="655"/>
      <c r="CN31" s="655"/>
      <c r="CO31" s="655"/>
      <c r="CP31" s="655"/>
      <c r="CQ31" s="656"/>
      <c r="CR31" s="657">
        <v>514410</v>
      </c>
      <c r="CS31" s="670"/>
      <c r="CT31" s="670"/>
      <c r="CU31" s="670"/>
      <c r="CV31" s="670"/>
      <c r="CW31" s="670"/>
      <c r="CX31" s="670"/>
      <c r="CY31" s="671"/>
      <c r="CZ31" s="660">
        <v>0.4</v>
      </c>
      <c r="DA31" s="672"/>
      <c r="DB31" s="672"/>
      <c r="DC31" s="673"/>
      <c r="DD31" s="663">
        <v>513695</v>
      </c>
      <c r="DE31" s="670"/>
      <c r="DF31" s="670"/>
      <c r="DG31" s="670"/>
      <c r="DH31" s="670"/>
      <c r="DI31" s="670"/>
      <c r="DJ31" s="670"/>
      <c r="DK31" s="671"/>
      <c r="DL31" s="663">
        <v>513695</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303</v>
      </c>
      <c r="C32" s="655"/>
      <c r="D32" s="655"/>
      <c r="E32" s="655"/>
      <c r="F32" s="655"/>
      <c r="G32" s="655"/>
      <c r="H32" s="655"/>
      <c r="I32" s="655"/>
      <c r="J32" s="655"/>
      <c r="K32" s="655"/>
      <c r="L32" s="655"/>
      <c r="M32" s="655"/>
      <c r="N32" s="655"/>
      <c r="O32" s="655"/>
      <c r="P32" s="655"/>
      <c r="Q32" s="656"/>
      <c r="R32" s="657">
        <v>10929409</v>
      </c>
      <c r="S32" s="658"/>
      <c r="T32" s="658"/>
      <c r="U32" s="658"/>
      <c r="V32" s="658"/>
      <c r="W32" s="658"/>
      <c r="X32" s="658"/>
      <c r="Y32" s="659"/>
      <c r="Z32" s="695">
        <v>7.6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14" t="s">
        <v>304</v>
      </c>
      <c r="AX32" s="654" t="s">
        <v>305</v>
      </c>
      <c r="AY32" s="655"/>
      <c r="AZ32" s="655"/>
      <c r="BA32" s="655"/>
      <c r="BB32" s="655"/>
      <c r="BC32" s="655"/>
      <c r="BD32" s="655"/>
      <c r="BE32" s="655"/>
      <c r="BF32" s="656"/>
      <c r="BG32" s="723">
        <v>99.1</v>
      </c>
      <c r="BH32" s="670"/>
      <c r="BI32" s="670"/>
      <c r="BJ32" s="670"/>
      <c r="BK32" s="670"/>
      <c r="BL32" s="670"/>
      <c r="BM32" s="661">
        <v>96.5</v>
      </c>
      <c r="BN32" s="670"/>
      <c r="BO32" s="670"/>
      <c r="BP32" s="670"/>
      <c r="BQ32" s="693"/>
      <c r="BR32" s="723">
        <v>99.3</v>
      </c>
      <c r="BS32" s="670"/>
      <c r="BT32" s="670"/>
      <c r="BU32" s="670"/>
      <c r="BV32" s="670"/>
      <c r="BW32" s="670"/>
      <c r="BX32" s="661">
        <v>96.3</v>
      </c>
      <c r="BY32" s="670"/>
      <c r="BZ32" s="670"/>
      <c r="CA32" s="670"/>
      <c r="CB32" s="693"/>
      <c r="CD32" s="680"/>
      <c r="CE32" s="681"/>
      <c r="CF32" s="654" t="s">
        <v>306</v>
      </c>
      <c r="CG32" s="655"/>
      <c r="CH32" s="655"/>
      <c r="CI32" s="655"/>
      <c r="CJ32" s="655"/>
      <c r="CK32" s="655"/>
      <c r="CL32" s="655"/>
      <c r="CM32" s="655"/>
      <c r="CN32" s="655"/>
      <c r="CO32" s="655"/>
      <c r="CP32" s="655"/>
      <c r="CQ32" s="656"/>
      <c r="CR32" s="657">
        <v>50</v>
      </c>
      <c r="CS32" s="658"/>
      <c r="CT32" s="658"/>
      <c r="CU32" s="658"/>
      <c r="CV32" s="658"/>
      <c r="CW32" s="658"/>
      <c r="CX32" s="658"/>
      <c r="CY32" s="659"/>
      <c r="CZ32" s="660">
        <v>0</v>
      </c>
      <c r="DA32" s="672"/>
      <c r="DB32" s="672"/>
      <c r="DC32" s="673"/>
      <c r="DD32" s="663">
        <v>50</v>
      </c>
      <c r="DE32" s="658"/>
      <c r="DF32" s="658"/>
      <c r="DG32" s="658"/>
      <c r="DH32" s="658"/>
      <c r="DI32" s="658"/>
      <c r="DJ32" s="658"/>
      <c r="DK32" s="659"/>
      <c r="DL32" s="663">
        <v>50</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307</v>
      </c>
      <c r="C33" s="655"/>
      <c r="D33" s="655"/>
      <c r="E33" s="655"/>
      <c r="F33" s="655"/>
      <c r="G33" s="655"/>
      <c r="H33" s="655"/>
      <c r="I33" s="655"/>
      <c r="J33" s="655"/>
      <c r="K33" s="655"/>
      <c r="L33" s="655"/>
      <c r="M33" s="655"/>
      <c r="N33" s="655"/>
      <c r="O33" s="655"/>
      <c r="P33" s="655"/>
      <c r="Q33" s="656"/>
      <c r="R33" s="657">
        <v>187980</v>
      </c>
      <c r="S33" s="658"/>
      <c r="T33" s="658"/>
      <c r="U33" s="658"/>
      <c r="V33" s="658"/>
      <c r="W33" s="658"/>
      <c r="X33" s="658"/>
      <c r="Y33" s="659"/>
      <c r="Z33" s="695">
        <v>0.1</v>
      </c>
      <c r="AA33" s="695"/>
      <c r="AB33" s="695"/>
      <c r="AC33" s="695"/>
      <c r="AD33" s="696">
        <v>126878</v>
      </c>
      <c r="AE33" s="696"/>
      <c r="AF33" s="696"/>
      <c r="AG33" s="696"/>
      <c r="AH33" s="696"/>
      <c r="AI33" s="696"/>
      <c r="AJ33" s="696"/>
      <c r="AK33" s="696"/>
      <c r="AL33" s="660">
        <v>0.2</v>
      </c>
      <c r="AM33" s="661"/>
      <c r="AN33" s="661"/>
      <c r="AO33" s="697"/>
      <c r="AP33" s="700"/>
      <c r="AQ33" s="701"/>
      <c r="AR33" s="701"/>
      <c r="AS33" s="701"/>
      <c r="AT33" s="733"/>
      <c r="AU33" s="219"/>
      <c r="AV33" s="219"/>
      <c r="AW33" s="219"/>
      <c r="AX33" s="638" t="s">
        <v>308</v>
      </c>
      <c r="AY33" s="639"/>
      <c r="AZ33" s="639"/>
      <c r="BA33" s="639"/>
      <c r="BB33" s="639"/>
      <c r="BC33" s="639"/>
      <c r="BD33" s="639"/>
      <c r="BE33" s="639"/>
      <c r="BF33" s="640"/>
      <c r="BG33" s="718">
        <v>99</v>
      </c>
      <c r="BH33" s="642"/>
      <c r="BI33" s="642"/>
      <c r="BJ33" s="642"/>
      <c r="BK33" s="642"/>
      <c r="BL33" s="642"/>
      <c r="BM33" s="688">
        <v>94.6</v>
      </c>
      <c r="BN33" s="642"/>
      <c r="BO33" s="642"/>
      <c r="BP33" s="642"/>
      <c r="BQ33" s="705"/>
      <c r="BR33" s="718">
        <v>99</v>
      </c>
      <c r="BS33" s="642"/>
      <c r="BT33" s="642"/>
      <c r="BU33" s="642"/>
      <c r="BV33" s="642"/>
      <c r="BW33" s="642"/>
      <c r="BX33" s="688">
        <v>94</v>
      </c>
      <c r="BY33" s="642"/>
      <c r="BZ33" s="642"/>
      <c r="CA33" s="642"/>
      <c r="CB33" s="705"/>
      <c r="CD33" s="654" t="s">
        <v>309</v>
      </c>
      <c r="CE33" s="655"/>
      <c r="CF33" s="655"/>
      <c r="CG33" s="655"/>
      <c r="CH33" s="655"/>
      <c r="CI33" s="655"/>
      <c r="CJ33" s="655"/>
      <c r="CK33" s="655"/>
      <c r="CL33" s="655"/>
      <c r="CM33" s="655"/>
      <c r="CN33" s="655"/>
      <c r="CO33" s="655"/>
      <c r="CP33" s="655"/>
      <c r="CQ33" s="656"/>
      <c r="CR33" s="657">
        <v>48820829</v>
      </c>
      <c r="CS33" s="670"/>
      <c r="CT33" s="670"/>
      <c r="CU33" s="670"/>
      <c r="CV33" s="670"/>
      <c r="CW33" s="670"/>
      <c r="CX33" s="670"/>
      <c r="CY33" s="671"/>
      <c r="CZ33" s="660">
        <v>35.700000000000003</v>
      </c>
      <c r="DA33" s="672"/>
      <c r="DB33" s="672"/>
      <c r="DC33" s="673"/>
      <c r="DD33" s="663">
        <v>40222859</v>
      </c>
      <c r="DE33" s="670"/>
      <c r="DF33" s="670"/>
      <c r="DG33" s="670"/>
      <c r="DH33" s="670"/>
      <c r="DI33" s="670"/>
      <c r="DJ33" s="670"/>
      <c r="DK33" s="671"/>
      <c r="DL33" s="663">
        <v>30468526</v>
      </c>
      <c r="DM33" s="670"/>
      <c r="DN33" s="670"/>
      <c r="DO33" s="670"/>
      <c r="DP33" s="670"/>
      <c r="DQ33" s="670"/>
      <c r="DR33" s="670"/>
      <c r="DS33" s="670"/>
      <c r="DT33" s="670"/>
      <c r="DU33" s="670"/>
      <c r="DV33" s="671"/>
      <c r="DW33" s="660">
        <v>42.4</v>
      </c>
      <c r="DX33" s="672"/>
      <c r="DY33" s="672"/>
      <c r="DZ33" s="672"/>
      <c r="EA33" s="672"/>
      <c r="EB33" s="672"/>
      <c r="EC33" s="684"/>
    </row>
    <row r="34" spans="2:133" ht="11.25" customHeight="1" x14ac:dyDescent="0.15">
      <c r="B34" s="654" t="s">
        <v>310</v>
      </c>
      <c r="C34" s="655"/>
      <c r="D34" s="655"/>
      <c r="E34" s="655"/>
      <c r="F34" s="655"/>
      <c r="G34" s="655"/>
      <c r="H34" s="655"/>
      <c r="I34" s="655"/>
      <c r="J34" s="655"/>
      <c r="K34" s="655"/>
      <c r="L34" s="655"/>
      <c r="M34" s="655"/>
      <c r="N34" s="655"/>
      <c r="O34" s="655"/>
      <c r="P34" s="655"/>
      <c r="Q34" s="656"/>
      <c r="R34" s="657">
        <v>1077560</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311</v>
      </c>
      <c r="CE34" s="655"/>
      <c r="CF34" s="655"/>
      <c r="CG34" s="655"/>
      <c r="CH34" s="655"/>
      <c r="CI34" s="655"/>
      <c r="CJ34" s="655"/>
      <c r="CK34" s="655"/>
      <c r="CL34" s="655"/>
      <c r="CM34" s="655"/>
      <c r="CN34" s="655"/>
      <c r="CO34" s="655"/>
      <c r="CP34" s="655"/>
      <c r="CQ34" s="656"/>
      <c r="CR34" s="657">
        <v>15277027</v>
      </c>
      <c r="CS34" s="658"/>
      <c r="CT34" s="658"/>
      <c r="CU34" s="658"/>
      <c r="CV34" s="658"/>
      <c r="CW34" s="658"/>
      <c r="CX34" s="658"/>
      <c r="CY34" s="659"/>
      <c r="CZ34" s="660">
        <v>11.2</v>
      </c>
      <c r="DA34" s="672"/>
      <c r="DB34" s="672"/>
      <c r="DC34" s="673"/>
      <c r="DD34" s="663">
        <v>11876739</v>
      </c>
      <c r="DE34" s="658"/>
      <c r="DF34" s="658"/>
      <c r="DG34" s="658"/>
      <c r="DH34" s="658"/>
      <c r="DI34" s="658"/>
      <c r="DJ34" s="658"/>
      <c r="DK34" s="659"/>
      <c r="DL34" s="663">
        <v>11020023</v>
      </c>
      <c r="DM34" s="658"/>
      <c r="DN34" s="658"/>
      <c r="DO34" s="658"/>
      <c r="DP34" s="658"/>
      <c r="DQ34" s="658"/>
      <c r="DR34" s="658"/>
      <c r="DS34" s="658"/>
      <c r="DT34" s="658"/>
      <c r="DU34" s="658"/>
      <c r="DV34" s="659"/>
      <c r="DW34" s="660">
        <v>15.3</v>
      </c>
      <c r="DX34" s="672"/>
      <c r="DY34" s="672"/>
      <c r="DZ34" s="672"/>
      <c r="EA34" s="672"/>
      <c r="EB34" s="672"/>
      <c r="EC34" s="684"/>
    </row>
    <row r="35" spans="2:133" ht="11.25" customHeight="1" x14ac:dyDescent="0.15">
      <c r="B35" s="654" t="s">
        <v>312</v>
      </c>
      <c r="C35" s="655"/>
      <c r="D35" s="655"/>
      <c r="E35" s="655"/>
      <c r="F35" s="655"/>
      <c r="G35" s="655"/>
      <c r="H35" s="655"/>
      <c r="I35" s="655"/>
      <c r="J35" s="655"/>
      <c r="K35" s="655"/>
      <c r="L35" s="655"/>
      <c r="M35" s="655"/>
      <c r="N35" s="655"/>
      <c r="O35" s="655"/>
      <c r="P35" s="655"/>
      <c r="Q35" s="656"/>
      <c r="R35" s="657">
        <v>3656052</v>
      </c>
      <c r="S35" s="658"/>
      <c r="T35" s="658"/>
      <c r="U35" s="658"/>
      <c r="V35" s="658"/>
      <c r="W35" s="658"/>
      <c r="X35" s="658"/>
      <c r="Y35" s="659"/>
      <c r="Z35" s="695">
        <v>2.6</v>
      </c>
      <c r="AA35" s="695"/>
      <c r="AB35" s="695"/>
      <c r="AC35" s="695"/>
      <c r="AD35" s="696" t="s">
        <v>122</v>
      </c>
      <c r="AE35" s="696"/>
      <c r="AF35" s="696"/>
      <c r="AG35" s="696"/>
      <c r="AH35" s="696"/>
      <c r="AI35" s="696"/>
      <c r="AJ35" s="696"/>
      <c r="AK35" s="696"/>
      <c r="AL35" s="660" t="s">
        <v>122</v>
      </c>
      <c r="AM35" s="661"/>
      <c r="AN35" s="661"/>
      <c r="AO35" s="697"/>
      <c r="AP35" s="222"/>
      <c r="AQ35" s="709" t="s">
        <v>313</v>
      </c>
      <c r="AR35" s="710"/>
      <c r="AS35" s="710"/>
      <c r="AT35" s="710"/>
      <c r="AU35" s="710"/>
      <c r="AV35" s="710"/>
      <c r="AW35" s="710"/>
      <c r="AX35" s="710"/>
      <c r="AY35" s="710"/>
      <c r="AZ35" s="710"/>
      <c r="BA35" s="710"/>
      <c r="BB35" s="710"/>
      <c r="BC35" s="710"/>
      <c r="BD35" s="710"/>
      <c r="BE35" s="710"/>
      <c r="BF35" s="711"/>
      <c r="BG35" s="709" t="s">
        <v>314</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315</v>
      </c>
      <c r="CE35" s="655"/>
      <c r="CF35" s="655"/>
      <c r="CG35" s="655"/>
      <c r="CH35" s="655"/>
      <c r="CI35" s="655"/>
      <c r="CJ35" s="655"/>
      <c r="CK35" s="655"/>
      <c r="CL35" s="655"/>
      <c r="CM35" s="655"/>
      <c r="CN35" s="655"/>
      <c r="CO35" s="655"/>
      <c r="CP35" s="655"/>
      <c r="CQ35" s="656"/>
      <c r="CR35" s="657">
        <v>3906906</v>
      </c>
      <c r="CS35" s="670"/>
      <c r="CT35" s="670"/>
      <c r="CU35" s="670"/>
      <c r="CV35" s="670"/>
      <c r="CW35" s="670"/>
      <c r="CX35" s="670"/>
      <c r="CY35" s="671"/>
      <c r="CZ35" s="660">
        <v>2.9</v>
      </c>
      <c r="DA35" s="672"/>
      <c r="DB35" s="672"/>
      <c r="DC35" s="673"/>
      <c r="DD35" s="663">
        <v>3337414</v>
      </c>
      <c r="DE35" s="670"/>
      <c r="DF35" s="670"/>
      <c r="DG35" s="670"/>
      <c r="DH35" s="670"/>
      <c r="DI35" s="670"/>
      <c r="DJ35" s="670"/>
      <c r="DK35" s="671"/>
      <c r="DL35" s="663">
        <v>2729139</v>
      </c>
      <c r="DM35" s="670"/>
      <c r="DN35" s="670"/>
      <c r="DO35" s="670"/>
      <c r="DP35" s="670"/>
      <c r="DQ35" s="670"/>
      <c r="DR35" s="670"/>
      <c r="DS35" s="670"/>
      <c r="DT35" s="670"/>
      <c r="DU35" s="670"/>
      <c r="DV35" s="671"/>
      <c r="DW35" s="660">
        <v>3.8</v>
      </c>
      <c r="DX35" s="672"/>
      <c r="DY35" s="672"/>
      <c r="DZ35" s="672"/>
      <c r="EA35" s="672"/>
      <c r="EB35" s="672"/>
      <c r="EC35" s="684"/>
    </row>
    <row r="36" spans="2:133" ht="11.25" customHeight="1" x14ac:dyDescent="0.15">
      <c r="B36" s="654" t="s">
        <v>316</v>
      </c>
      <c r="C36" s="655"/>
      <c r="D36" s="655"/>
      <c r="E36" s="655"/>
      <c r="F36" s="655"/>
      <c r="G36" s="655"/>
      <c r="H36" s="655"/>
      <c r="I36" s="655"/>
      <c r="J36" s="655"/>
      <c r="K36" s="655"/>
      <c r="L36" s="655"/>
      <c r="M36" s="655"/>
      <c r="N36" s="655"/>
      <c r="O36" s="655"/>
      <c r="P36" s="655"/>
      <c r="Q36" s="656"/>
      <c r="R36" s="657">
        <v>2926267</v>
      </c>
      <c r="S36" s="658"/>
      <c r="T36" s="658"/>
      <c r="U36" s="658"/>
      <c r="V36" s="658"/>
      <c r="W36" s="658"/>
      <c r="X36" s="658"/>
      <c r="Y36" s="659"/>
      <c r="Z36" s="695">
        <v>2</v>
      </c>
      <c r="AA36" s="695"/>
      <c r="AB36" s="695"/>
      <c r="AC36" s="695"/>
      <c r="AD36" s="696" t="s">
        <v>122</v>
      </c>
      <c r="AE36" s="696"/>
      <c r="AF36" s="696"/>
      <c r="AG36" s="696"/>
      <c r="AH36" s="696"/>
      <c r="AI36" s="696"/>
      <c r="AJ36" s="696"/>
      <c r="AK36" s="696"/>
      <c r="AL36" s="660" t="s">
        <v>122</v>
      </c>
      <c r="AM36" s="661"/>
      <c r="AN36" s="661"/>
      <c r="AO36" s="697"/>
      <c r="AP36" s="222"/>
      <c r="AQ36" s="706" t="s">
        <v>317</v>
      </c>
      <c r="AR36" s="707"/>
      <c r="AS36" s="707"/>
      <c r="AT36" s="707"/>
      <c r="AU36" s="707"/>
      <c r="AV36" s="707"/>
      <c r="AW36" s="707"/>
      <c r="AX36" s="707"/>
      <c r="AY36" s="708"/>
      <c r="AZ36" s="712">
        <v>17815984</v>
      </c>
      <c r="BA36" s="713"/>
      <c r="BB36" s="713"/>
      <c r="BC36" s="713"/>
      <c r="BD36" s="713"/>
      <c r="BE36" s="713"/>
      <c r="BF36" s="714"/>
      <c r="BG36" s="715" t="s">
        <v>318</v>
      </c>
      <c r="BH36" s="716"/>
      <c r="BI36" s="716"/>
      <c r="BJ36" s="716"/>
      <c r="BK36" s="716"/>
      <c r="BL36" s="716"/>
      <c r="BM36" s="716"/>
      <c r="BN36" s="716"/>
      <c r="BO36" s="716"/>
      <c r="BP36" s="716"/>
      <c r="BQ36" s="716"/>
      <c r="BR36" s="716"/>
      <c r="BS36" s="716"/>
      <c r="BT36" s="716"/>
      <c r="BU36" s="717"/>
      <c r="BV36" s="712">
        <v>83424</v>
      </c>
      <c r="BW36" s="713"/>
      <c r="BX36" s="713"/>
      <c r="BY36" s="713"/>
      <c r="BZ36" s="713"/>
      <c r="CA36" s="713"/>
      <c r="CB36" s="714"/>
      <c r="CD36" s="654" t="s">
        <v>319</v>
      </c>
      <c r="CE36" s="655"/>
      <c r="CF36" s="655"/>
      <c r="CG36" s="655"/>
      <c r="CH36" s="655"/>
      <c r="CI36" s="655"/>
      <c r="CJ36" s="655"/>
      <c r="CK36" s="655"/>
      <c r="CL36" s="655"/>
      <c r="CM36" s="655"/>
      <c r="CN36" s="655"/>
      <c r="CO36" s="655"/>
      <c r="CP36" s="655"/>
      <c r="CQ36" s="656"/>
      <c r="CR36" s="657">
        <v>16484239</v>
      </c>
      <c r="CS36" s="658"/>
      <c r="CT36" s="658"/>
      <c r="CU36" s="658"/>
      <c r="CV36" s="658"/>
      <c r="CW36" s="658"/>
      <c r="CX36" s="658"/>
      <c r="CY36" s="659"/>
      <c r="CZ36" s="660">
        <v>12.1</v>
      </c>
      <c r="DA36" s="672"/>
      <c r="DB36" s="672"/>
      <c r="DC36" s="673"/>
      <c r="DD36" s="663">
        <v>15103956</v>
      </c>
      <c r="DE36" s="658"/>
      <c r="DF36" s="658"/>
      <c r="DG36" s="658"/>
      <c r="DH36" s="658"/>
      <c r="DI36" s="658"/>
      <c r="DJ36" s="658"/>
      <c r="DK36" s="659"/>
      <c r="DL36" s="663">
        <v>7813112</v>
      </c>
      <c r="DM36" s="658"/>
      <c r="DN36" s="658"/>
      <c r="DO36" s="658"/>
      <c r="DP36" s="658"/>
      <c r="DQ36" s="658"/>
      <c r="DR36" s="658"/>
      <c r="DS36" s="658"/>
      <c r="DT36" s="658"/>
      <c r="DU36" s="658"/>
      <c r="DV36" s="659"/>
      <c r="DW36" s="660">
        <v>10.9</v>
      </c>
      <c r="DX36" s="672"/>
      <c r="DY36" s="672"/>
      <c r="DZ36" s="672"/>
      <c r="EA36" s="672"/>
      <c r="EB36" s="672"/>
      <c r="EC36" s="684"/>
    </row>
    <row r="37" spans="2:133" ht="11.25" customHeight="1" x14ac:dyDescent="0.15">
      <c r="B37" s="654" t="s">
        <v>320</v>
      </c>
      <c r="C37" s="655"/>
      <c r="D37" s="655"/>
      <c r="E37" s="655"/>
      <c r="F37" s="655"/>
      <c r="G37" s="655"/>
      <c r="H37" s="655"/>
      <c r="I37" s="655"/>
      <c r="J37" s="655"/>
      <c r="K37" s="655"/>
      <c r="L37" s="655"/>
      <c r="M37" s="655"/>
      <c r="N37" s="655"/>
      <c r="O37" s="655"/>
      <c r="P37" s="655"/>
      <c r="Q37" s="656"/>
      <c r="R37" s="657">
        <v>2088349</v>
      </c>
      <c r="S37" s="658"/>
      <c r="T37" s="658"/>
      <c r="U37" s="658"/>
      <c r="V37" s="658"/>
      <c r="W37" s="658"/>
      <c r="X37" s="658"/>
      <c r="Y37" s="659"/>
      <c r="Z37" s="695">
        <v>1.5</v>
      </c>
      <c r="AA37" s="695"/>
      <c r="AB37" s="695"/>
      <c r="AC37" s="695"/>
      <c r="AD37" s="696">
        <v>57809</v>
      </c>
      <c r="AE37" s="696"/>
      <c r="AF37" s="696"/>
      <c r="AG37" s="696"/>
      <c r="AH37" s="696"/>
      <c r="AI37" s="696"/>
      <c r="AJ37" s="696"/>
      <c r="AK37" s="696"/>
      <c r="AL37" s="660">
        <v>0.1</v>
      </c>
      <c r="AM37" s="661"/>
      <c r="AN37" s="661"/>
      <c r="AO37" s="697"/>
      <c r="AQ37" s="690" t="s">
        <v>321</v>
      </c>
      <c r="AR37" s="691"/>
      <c r="AS37" s="691"/>
      <c r="AT37" s="691"/>
      <c r="AU37" s="691"/>
      <c r="AV37" s="691"/>
      <c r="AW37" s="691"/>
      <c r="AX37" s="691"/>
      <c r="AY37" s="692"/>
      <c r="AZ37" s="657">
        <v>2887090</v>
      </c>
      <c r="BA37" s="658"/>
      <c r="BB37" s="658"/>
      <c r="BC37" s="658"/>
      <c r="BD37" s="670"/>
      <c r="BE37" s="670"/>
      <c r="BF37" s="693"/>
      <c r="BG37" s="654" t="s">
        <v>322</v>
      </c>
      <c r="BH37" s="655"/>
      <c r="BI37" s="655"/>
      <c r="BJ37" s="655"/>
      <c r="BK37" s="655"/>
      <c r="BL37" s="655"/>
      <c r="BM37" s="655"/>
      <c r="BN37" s="655"/>
      <c r="BO37" s="655"/>
      <c r="BP37" s="655"/>
      <c r="BQ37" s="655"/>
      <c r="BR37" s="655"/>
      <c r="BS37" s="655"/>
      <c r="BT37" s="655"/>
      <c r="BU37" s="656"/>
      <c r="BV37" s="657">
        <v>-415090</v>
      </c>
      <c r="BW37" s="658"/>
      <c r="BX37" s="658"/>
      <c r="BY37" s="658"/>
      <c r="BZ37" s="658"/>
      <c r="CA37" s="658"/>
      <c r="CB37" s="694"/>
      <c r="CD37" s="654" t="s">
        <v>323</v>
      </c>
      <c r="CE37" s="655"/>
      <c r="CF37" s="655"/>
      <c r="CG37" s="655"/>
      <c r="CH37" s="655"/>
      <c r="CI37" s="655"/>
      <c r="CJ37" s="655"/>
      <c r="CK37" s="655"/>
      <c r="CL37" s="655"/>
      <c r="CM37" s="655"/>
      <c r="CN37" s="655"/>
      <c r="CO37" s="655"/>
      <c r="CP37" s="655"/>
      <c r="CQ37" s="656"/>
      <c r="CR37" s="657">
        <v>4570635</v>
      </c>
      <c r="CS37" s="670"/>
      <c r="CT37" s="670"/>
      <c r="CU37" s="670"/>
      <c r="CV37" s="670"/>
      <c r="CW37" s="670"/>
      <c r="CX37" s="670"/>
      <c r="CY37" s="671"/>
      <c r="CZ37" s="660">
        <v>3.3</v>
      </c>
      <c r="DA37" s="672"/>
      <c r="DB37" s="672"/>
      <c r="DC37" s="673"/>
      <c r="DD37" s="663">
        <v>4420278</v>
      </c>
      <c r="DE37" s="670"/>
      <c r="DF37" s="670"/>
      <c r="DG37" s="670"/>
      <c r="DH37" s="670"/>
      <c r="DI37" s="670"/>
      <c r="DJ37" s="670"/>
      <c r="DK37" s="671"/>
      <c r="DL37" s="663">
        <v>4371058</v>
      </c>
      <c r="DM37" s="670"/>
      <c r="DN37" s="670"/>
      <c r="DO37" s="670"/>
      <c r="DP37" s="670"/>
      <c r="DQ37" s="670"/>
      <c r="DR37" s="670"/>
      <c r="DS37" s="670"/>
      <c r="DT37" s="670"/>
      <c r="DU37" s="670"/>
      <c r="DV37" s="671"/>
      <c r="DW37" s="660">
        <v>6.1</v>
      </c>
      <c r="DX37" s="672"/>
      <c r="DY37" s="672"/>
      <c r="DZ37" s="672"/>
      <c r="EA37" s="672"/>
      <c r="EB37" s="672"/>
      <c r="EC37" s="684"/>
    </row>
    <row r="38" spans="2:133" ht="11.25" customHeight="1" x14ac:dyDescent="0.15">
      <c r="B38" s="654" t="s">
        <v>324</v>
      </c>
      <c r="C38" s="655"/>
      <c r="D38" s="655"/>
      <c r="E38" s="655"/>
      <c r="F38" s="655"/>
      <c r="G38" s="655"/>
      <c r="H38" s="655"/>
      <c r="I38" s="655"/>
      <c r="J38" s="655"/>
      <c r="K38" s="655"/>
      <c r="L38" s="655"/>
      <c r="M38" s="655"/>
      <c r="N38" s="655"/>
      <c r="O38" s="655"/>
      <c r="P38" s="655"/>
      <c r="Q38" s="656"/>
      <c r="R38" s="657">
        <v>8494671</v>
      </c>
      <c r="S38" s="658"/>
      <c r="T38" s="658"/>
      <c r="U38" s="658"/>
      <c r="V38" s="658"/>
      <c r="W38" s="658"/>
      <c r="X38" s="658"/>
      <c r="Y38" s="659"/>
      <c r="Z38" s="695">
        <v>5.9</v>
      </c>
      <c r="AA38" s="695"/>
      <c r="AB38" s="695"/>
      <c r="AC38" s="695"/>
      <c r="AD38" s="696" t="s">
        <v>122</v>
      </c>
      <c r="AE38" s="696"/>
      <c r="AF38" s="696"/>
      <c r="AG38" s="696"/>
      <c r="AH38" s="696"/>
      <c r="AI38" s="696"/>
      <c r="AJ38" s="696"/>
      <c r="AK38" s="696"/>
      <c r="AL38" s="660" t="s">
        <v>122</v>
      </c>
      <c r="AM38" s="661"/>
      <c r="AN38" s="661"/>
      <c r="AO38" s="697"/>
      <c r="AQ38" s="690" t="s">
        <v>325</v>
      </c>
      <c r="AR38" s="691"/>
      <c r="AS38" s="691"/>
      <c r="AT38" s="691"/>
      <c r="AU38" s="691"/>
      <c r="AV38" s="691"/>
      <c r="AW38" s="691"/>
      <c r="AX38" s="691"/>
      <c r="AY38" s="692"/>
      <c r="AZ38" s="657">
        <v>2518339</v>
      </c>
      <c r="BA38" s="658"/>
      <c r="BB38" s="658"/>
      <c r="BC38" s="658"/>
      <c r="BD38" s="670"/>
      <c r="BE38" s="670"/>
      <c r="BF38" s="693"/>
      <c r="BG38" s="654" t="s">
        <v>326</v>
      </c>
      <c r="BH38" s="655"/>
      <c r="BI38" s="655"/>
      <c r="BJ38" s="655"/>
      <c r="BK38" s="655"/>
      <c r="BL38" s="655"/>
      <c r="BM38" s="655"/>
      <c r="BN38" s="655"/>
      <c r="BO38" s="655"/>
      <c r="BP38" s="655"/>
      <c r="BQ38" s="655"/>
      <c r="BR38" s="655"/>
      <c r="BS38" s="655"/>
      <c r="BT38" s="655"/>
      <c r="BU38" s="656"/>
      <c r="BV38" s="657">
        <v>35831</v>
      </c>
      <c r="BW38" s="658"/>
      <c r="BX38" s="658"/>
      <c r="BY38" s="658"/>
      <c r="BZ38" s="658"/>
      <c r="CA38" s="658"/>
      <c r="CB38" s="694"/>
      <c r="CD38" s="654" t="s">
        <v>327</v>
      </c>
      <c r="CE38" s="655"/>
      <c r="CF38" s="655"/>
      <c r="CG38" s="655"/>
      <c r="CH38" s="655"/>
      <c r="CI38" s="655"/>
      <c r="CJ38" s="655"/>
      <c r="CK38" s="655"/>
      <c r="CL38" s="655"/>
      <c r="CM38" s="655"/>
      <c r="CN38" s="655"/>
      <c r="CO38" s="655"/>
      <c r="CP38" s="655"/>
      <c r="CQ38" s="656"/>
      <c r="CR38" s="657">
        <v>11795484</v>
      </c>
      <c r="CS38" s="658"/>
      <c r="CT38" s="658"/>
      <c r="CU38" s="658"/>
      <c r="CV38" s="658"/>
      <c r="CW38" s="658"/>
      <c r="CX38" s="658"/>
      <c r="CY38" s="659"/>
      <c r="CZ38" s="660">
        <v>8.6</v>
      </c>
      <c r="DA38" s="672"/>
      <c r="DB38" s="672"/>
      <c r="DC38" s="673"/>
      <c r="DD38" s="663">
        <v>9581169</v>
      </c>
      <c r="DE38" s="658"/>
      <c r="DF38" s="658"/>
      <c r="DG38" s="658"/>
      <c r="DH38" s="658"/>
      <c r="DI38" s="658"/>
      <c r="DJ38" s="658"/>
      <c r="DK38" s="659"/>
      <c r="DL38" s="663">
        <v>8905760</v>
      </c>
      <c r="DM38" s="658"/>
      <c r="DN38" s="658"/>
      <c r="DO38" s="658"/>
      <c r="DP38" s="658"/>
      <c r="DQ38" s="658"/>
      <c r="DR38" s="658"/>
      <c r="DS38" s="658"/>
      <c r="DT38" s="658"/>
      <c r="DU38" s="658"/>
      <c r="DV38" s="659"/>
      <c r="DW38" s="660">
        <v>12.4</v>
      </c>
      <c r="DX38" s="672"/>
      <c r="DY38" s="672"/>
      <c r="DZ38" s="672"/>
      <c r="EA38" s="672"/>
      <c r="EB38" s="672"/>
      <c r="EC38" s="684"/>
    </row>
    <row r="39" spans="2:133" ht="11.25" customHeight="1" x14ac:dyDescent="0.15">
      <c r="B39" s="654" t="s">
        <v>328</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329</v>
      </c>
      <c r="AR39" s="691"/>
      <c r="AS39" s="691"/>
      <c r="AT39" s="691"/>
      <c r="AU39" s="691"/>
      <c r="AV39" s="691"/>
      <c r="AW39" s="691"/>
      <c r="AX39" s="691"/>
      <c r="AY39" s="692"/>
      <c r="AZ39" s="657">
        <v>603478</v>
      </c>
      <c r="BA39" s="658"/>
      <c r="BB39" s="658"/>
      <c r="BC39" s="658"/>
      <c r="BD39" s="670"/>
      <c r="BE39" s="670"/>
      <c r="BF39" s="693"/>
      <c r="BG39" s="654" t="s">
        <v>330</v>
      </c>
      <c r="BH39" s="655"/>
      <c r="BI39" s="655"/>
      <c r="BJ39" s="655"/>
      <c r="BK39" s="655"/>
      <c r="BL39" s="655"/>
      <c r="BM39" s="655"/>
      <c r="BN39" s="655"/>
      <c r="BO39" s="655"/>
      <c r="BP39" s="655"/>
      <c r="BQ39" s="655"/>
      <c r="BR39" s="655"/>
      <c r="BS39" s="655"/>
      <c r="BT39" s="655"/>
      <c r="BU39" s="656"/>
      <c r="BV39" s="657">
        <v>51137</v>
      </c>
      <c r="BW39" s="658"/>
      <c r="BX39" s="658"/>
      <c r="BY39" s="658"/>
      <c r="BZ39" s="658"/>
      <c r="CA39" s="658"/>
      <c r="CB39" s="694"/>
      <c r="CD39" s="654" t="s">
        <v>331</v>
      </c>
      <c r="CE39" s="655"/>
      <c r="CF39" s="655"/>
      <c r="CG39" s="655"/>
      <c r="CH39" s="655"/>
      <c r="CI39" s="655"/>
      <c r="CJ39" s="655"/>
      <c r="CK39" s="655"/>
      <c r="CL39" s="655"/>
      <c r="CM39" s="655"/>
      <c r="CN39" s="655"/>
      <c r="CO39" s="655"/>
      <c r="CP39" s="655"/>
      <c r="CQ39" s="656"/>
      <c r="CR39" s="657">
        <v>929003</v>
      </c>
      <c r="CS39" s="670"/>
      <c r="CT39" s="670"/>
      <c r="CU39" s="670"/>
      <c r="CV39" s="670"/>
      <c r="CW39" s="670"/>
      <c r="CX39" s="670"/>
      <c r="CY39" s="671"/>
      <c r="CZ39" s="660">
        <v>0.7</v>
      </c>
      <c r="DA39" s="672"/>
      <c r="DB39" s="672"/>
      <c r="DC39" s="673"/>
      <c r="DD39" s="663">
        <v>323089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332</v>
      </c>
      <c r="C40" s="655"/>
      <c r="D40" s="655"/>
      <c r="E40" s="655"/>
      <c r="F40" s="655"/>
      <c r="G40" s="655"/>
      <c r="H40" s="655"/>
      <c r="I40" s="655"/>
      <c r="J40" s="655"/>
      <c r="K40" s="655"/>
      <c r="L40" s="655"/>
      <c r="M40" s="655"/>
      <c r="N40" s="655"/>
      <c r="O40" s="655"/>
      <c r="P40" s="655"/>
      <c r="Q40" s="656"/>
      <c r="R40" s="657">
        <v>1383571</v>
      </c>
      <c r="S40" s="658"/>
      <c r="T40" s="658"/>
      <c r="U40" s="658"/>
      <c r="V40" s="658"/>
      <c r="W40" s="658"/>
      <c r="X40" s="658"/>
      <c r="Y40" s="659"/>
      <c r="Z40" s="695">
        <v>1</v>
      </c>
      <c r="AA40" s="695"/>
      <c r="AB40" s="695"/>
      <c r="AC40" s="695"/>
      <c r="AD40" s="696" t="s">
        <v>122</v>
      </c>
      <c r="AE40" s="696"/>
      <c r="AF40" s="696"/>
      <c r="AG40" s="696"/>
      <c r="AH40" s="696"/>
      <c r="AI40" s="696"/>
      <c r="AJ40" s="696"/>
      <c r="AK40" s="696"/>
      <c r="AL40" s="660" t="s">
        <v>122</v>
      </c>
      <c r="AM40" s="661"/>
      <c r="AN40" s="661"/>
      <c r="AO40" s="697"/>
      <c r="AQ40" s="690" t="s">
        <v>333</v>
      </c>
      <c r="AR40" s="691"/>
      <c r="AS40" s="691"/>
      <c r="AT40" s="691"/>
      <c r="AU40" s="691"/>
      <c r="AV40" s="691"/>
      <c r="AW40" s="691"/>
      <c r="AX40" s="691"/>
      <c r="AY40" s="692"/>
      <c r="AZ40" s="657">
        <v>260121</v>
      </c>
      <c r="BA40" s="658"/>
      <c r="BB40" s="658"/>
      <c r="BC40" s="658"/>
      <c r="BD40" s="670"/>
      <c r="BE40" s="670"/>
      <c r="BF40" s="693"/>
      <c r="BG40" s="698" t="s">
        <v>334</v>
      </c>
      <c r="BH40" s="699"/>
      <c r="BI40" s="699"/>
      <c r="BJ40" s="699"/>
      <c r="BK40" s="699"/>
      <c r="BL40" s="223"/>
      <c r="BM40" s="655" t="s">
        <v>335</v>
      </c>
      <c r="BN40" s="655"/>
      <c r="BO40" s="655"/>
      <c r="BP40" s="655"/>
      <c r="BQ40" s="655"/>
      <c r="BR40" s="655"/>
      <c r="BS40" s="655"/>
      <c r="BT40" s="655"/>
      <c r="BU40" s="656"/>
      <c r="BV40" s="657">
        <v>87</v>
      </c>
      <c r="BW40" s="658"/>
      <c r="BX40" s="658"/>
      <c r="BY40" s="658"/>
      <c r="BZ40" s="658"/>
      <c r="CA40" s="658"/>
      <c r="CB40" s="694"/>
      <c r="CD40" s="654" t="s">
        <v>336</v>
      </c>
      <c r="CE40" s="655"/>
      <c r="CF40" s="655"/>
      <c r="CG40" s="655"/>
      <c r="CH40" s="655"/>
      <c r="CI40" s="655"/>
      <c r="CJ40" s="655"/>
      <c r="CK40" s="655"/>
      <c r="CL40" s="655"/>
      <c r="CM40" s="655"/>
      <c r="CN40" s="655"/>
      <c r="CO40" s="655"/>
      <c r="CP40" s="655"/>
      <c r="CQ40" s="656"/>
      <c r="CR40" s="657">
        <v>428170</v>
      </c>
      <c r="CS40" s="658"/>
      <c r="CT40" s="658"/>
      <c r="CU40" s="658"/>
      <c r="CV40" s="658"/>
      <c r="CW40" s="658"/>
      <c r="CX40" s="658"/>
      <c r="CY40" s="659"/>
      <c r="CZ40" s="660">
        <v>0.3</v>
      </c>
      <c r="DA40" s="672"/>
      <c r="DB40" s="672"/>
      <c r="DC40" s="673"/>
      <c r="DD40" s="663">
        <v>492</v>
      </c>
      <c r="DE40" s="658"/>
      <c r="DF40" s="658"/>
      <c r="DG40" s="658"/>
      <c r="DH40" s="658"/>
      <c r="DI40" s="658"/>
      <c r="DJ40" s="658"/>
      <c r="DK40" s="659"/>
      <c r="DL40" s="663">
        <v>492</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337</v>
      </c>
      <c r="C41" s="639"/>
      <c r="D41" s="639"/>
      <c r="E41" s="639"/>
      <c r="F41" s="639"/>
      <c r="G41" s="639"/>
      <c r="H41" s="639"/>
      <c r="I41" s="639"/>
      <c r="J41" s="639"/>
      <c r="K41" s="639"/>
      <c r="L41" s="639"/>
      <c r="M41" s="639"/>
      <c r="N41" s="639"/>
      <c r="O41" s="639"/>
      <c r="P41" s="639"/>
      <c r="Q41" s="640"/>
      <c r="R41" s="641">
        <v>143081111</v>
      </c>
      <c r="S41" s="682"/>
      <c r="T41" s="682"/>
      <c r="U41" s="682"/>
      <c r="V41" s="682"/>
      <c r="W41" s="682"/>
      <c r="X41" s="682"/>
      <c r="Y41" s="685"/>
      <c r="Z41" s="686">
        <v>100</v>
      </c>
      <c r="AA41" s="686"/>
      <c r="AB41" s="686"/>
      <c r="AC41" s="686"/>
      <c r="AD41" s="687">
        <v>70458285</v>
      </c>
      <c r="AE41" s="687"/>
      <c r="AF41" s="687"/>
      <c r="AG41" s="687"/>
      <c r="AH41" s="687"/>
      <c r="AI41" s="687"/>
      <c r="AJ41" s="687"/>
      <c r="AK41" s="687"/>
      <c r="AL41" s="644">
        <v>100</v>
      </c>
      <c r="AM41" s="688"/>
      <c r="AN41" s="688"/>
      <c r="AO41" s="689"/>
      <c r="AQ41" s="690" t="s">
        <v>338</v>
      </c>
      <c r="AR41" s="691"/>
      <c r="AS41" s="691"/>
      <c r="AT41" s="691"/>
      <c r="AU41" s="691"/>
      <c r="AV41" s="691"/>
      <c r="AW41" s="691"/>
      <c r="AX41" s="691"/>
      <c r="AY41" s="692"/>
      <c r="AZ41" s="657">
        <v>2506076</v>
      </c>
      <c r="BA41" s="658"/>
      <c r="BB41" s="658"/>
      <c r="BC41" s="658"/>
      <c r="BD41" s="670"/>
      <c r="BE41" s="670"/>
      <c r="BF41" s="693"/>
      <c r="BG41" s="698"/>
      <c r="BH41" s="699"/>
      <c r="BI41" s="699"/>
      <c r="BJ41" s="699"/>
      <c r="BK41" s="699"/>
      <c r="BL41" s="223"/>
      <c r="BM41" s="655" t="s">
        <v>339</v>
      </c>
      <c r="BN41" s="655"/>
      <c r="BO41" s="655"/>
      <c r="BP41" s="655"/>
      <c r="BQ41" s="655"/>
      <c r="BR41" s="655"/>
      <c r="BS41" s="655"/>
      <c r="BT41" s="655"/>
      <c r="BU41" s="656"/>
      <c r="BV41" s="657" t="s">
        <v>122</v>
      </c>
      <c r="BW41" s="658"/>
      <c r="BX41" s="658"/>
      <c r="BY41" s="658"/>
      <c r="BZ41" s="658"/>
      <c r="CA41" s="658"/>
      <c r="CB41" s="694"/>
      <c r="CD41" s="654" t="s">
        <v>340</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341</v>
      </c>
      <c r="AR42" s="703"/>
      <c r="AS42" s="703"/>
      <c r="AT42" s="703"/>
      <c r="AU42" s="703"/>
      <c r="AV42" s="703"/>
      <c r="AW42" s="703"/>
      <c r="AX42" s="703"/>
      <c r="AY42" s="704"/>
      <c r="AZ42" s="641">
        <v>9040880</v>
      </c>
      <c r="BA42" s="682"/>
      <c r="BB42" s="682"/>
      <c r="BC42" s="682"/>
      <c r="BD42" s="642"/>
      <c r="BE42" s="642"/>
      <c r="BF42" s="705"/>
      <c r="BG42" s="700"/>
      <c r="BH42" s="701"/>
      <c r="BI42" s="701"/>
      <c r="BJ42" s="701"/>
      <c r="BK42" s="701"/>
      <c r="BL42" s="224"/>
      <c r="BM42" s="639" t="s">
        <v>342</v>
      </c>
      <c r="BN42" s="639"/>
      <c r="BO42" s="639"/>
      <c r="BP42" s="639"/>
      <c r="BQ42" s="639"/>
      <c r="BR42" s="639"/>
      <c r="BS42" s="639"/>
      <c r="BT42" s="639"/>
      <c r="BU42" s="640"/>
      <c r="BV42" s="641">
        <v>364</v>
      </c>
      <c r="BW42" s="682"/>
      <c r="BX42" s="682"/>
      <c r="BY42" s="682"/>
      <c r="BZ42" s="682"/>
      <c r="CA42" s="682"/>
      <c r="CB42" s="683"/>
      <c r="CD42" s="654" t="s">
        <v>343</v>
      </c>
      <c r="CE42" s="655"/>
      <c r="CF42" s="655"/>
      <c r="CG42" s="655"/>
      <c r="CH42" s="655"/>
      <c r="CI42" s="655"/>
      <c r="CJ42" s="655"/>
      <c r="CK42" s="655"/>
      <c r="CL42" s="655"/>
      <c r="CM42" s="655"/>
      <c r="CN42" s="655"/>
      <c r="CO42" s="655"/>
      <c r="CP42" s="655"/>
      <c r="CQ42" s="656"/>
      <c r="CR42" s="657">
        <v>14039210</v>
      </c>
      <c r="CS42" s="670"/>
      <c r="CT42" s="670"/>
      <c r="CU42" s="670"/>
      <c r="CV42" s="670"/>
      <c r="CW42" s="670"/>
      <c r="CX42" s="670"/>
      <c r="CY42" s="671"/>
      <c r="CZ42" s="660">
        <v>10.3</v>
      </c>
      <c r="DA42" s="672"/>
      <c r="DB42" s="672"/>
      <c r="DC42" s="673"/>
      <c r="DD42" s="663">
        <v>947899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14" t="s">
        <v>344</v>
      </c>
      <c r="CD43" s="654" t="s">
        <v>345</v>
      </c>
      <c r="CE43" s="655"/>
      <c r="CF43" s="655"/>
      <c r="CG43" s="655"/>
      <c r="CH43" s="655"/>
      <c r="CI43" s="655"/>
      <c r="CJ43" s="655"/>
      <c r="CK43" s="655"/>
      <c r="CL43" s="655"/>
      <c r="CM43" s="655"/>
      <c r="CN43" s="655"/>
      <c r="CO43" s="655"/>
      <c r="CP43" s="655"/>
      <c r="CQ43" s="656"/>
      <c r="CR43" s="657">
        <v>296462</v>
      </c>
      <c r="CS43" s="670"/>
      <c r="CT43" s="670"/>
      <c r="CU43" s="670"/>
      <c r="CV43" s="670"/>
      <c r="CW43" s="670"/>
      <c r="CX43" s="670"/>
      <c r="CY43" s="671"/>
      <c r="CZ43" s="660">
        <v>0.2</v>
      </c>
      <c r="DA43" s="672"/>
      <c r="DB43" s="672"/>
      <c r="DC43" s="673"/>
      <c r="DD43" s="663">
        <v>296384</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346</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294</v>
      </c>
      <c r="CE44" s="677"/>
      <c r="CF44" s="654" t="s">
        <v>347</v>
      </c>
      <c r="CG44" s="655"/>
      <c r="CH44" s="655"/>
      <c r="CI44" s="655"/>
      <c r="CJ44" s="655"/>
      <c r="CK44" s="655"/>
      <c r="CL44" s="655"/>
      <c r="CM44" s="655"/>
      <c r="CN44" s="655"/>
      <c r="CO44" s="655"/>
      <c r="CP44" s="655"/>
      <c r="CQ44" s="656"/>
      <c r="CR44" s="657">
        <v>13965960</v>
      </c>
      <c r="CS44" s="658"/>
      <c r="CT44" s="658"/>
      <c r="CU44" s="658"/>
      <c r="CV44" s="658"/>
      <c r="CW44" s="658"/>
      <c r="CX44" s="658"/>
      <c r="CY44" s="659"/>
      <c r="CZ44" s="660">
        <v>10.199999999999999</v>
      </c>
      <c r="DA44" s="661"/>
      <c r="DB44" s="661"/>
      <c r="DC44" s="662"/>
      <c r="DD44" s="663">
        <v>939501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348</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349</v>
      </c>
      <c r="CG45" s="655"/>
      <c r="CH45" s="655"/>
      <c r="CI45" s="655"/>
      <c r="CJ45" s="655"/>
      <c r="CK45" s="655"/>
      <c r="CL45" s="655"/>
      <c r="CM45" s="655"/>
      <c r="CN45" s="655"/>
      <c r="CO45" s="655"/>
      <c r="CP45" s="655"/>
      <c r="CQ45" s="656"/>
      <c r="CR45" s="657">
        <v>10789185</v>
      </c>
      <c r="CS45" s="670"/>
      <c r="CT45" s="670"/>
      <c r="CU45" s="670"/>
      <c r="CV45" s="670"/>
      <c r="CW45" s="670"/>
      <c r="CX45" s="670"/>
      <c r="CY45" s="671"/>
      <c r="CZ45" s="660">
        <v>7.9</v>
      </c>
      <c r="DA45" s="672"/>
      <c r="DB45" s="672"/>
      <c r="DC45" s="673"/>
      <c r="DD45" s="663">
        <v>182815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25"/>
      <c r="CD46" s="678"/>
      <c r="CE46" s="679"/>
      <c r="CF46" s="654" t="s">
        <v>350</v>
      </c>
      <c r="CG46" s="655"/>
      <c r="CH46" s="655"/>
      <c r="CI46" s="655"/>
      <c r="CJ46" s="655"/>
      <c r="CK46" s="655"/>
      <c r="CL46" s="655"/>
      <c r="CM46" s="655"/>
      <c r="CN46" s="655"/>
      <c r="CO46" s="655"/>
      <c r="CP46" s="655"/>
      <c r="CQ46" s="656"/>
      <c r="CR46" s="657">
        <v>3023487</v>
      </c>
      <c r="CS46" s="658"/>
      <c r="CT46" s="658"/>
      <c r="CU46" s="658"/>
      <c r="CV46" s="658"/>
      <c r="CW46" s="658"/>
      <c r="CX46" s="658"/>
      <c r="CY46" s="659"/>
      <c r="CZ46" s="660">
        <v>2.2000000000000002</v>
      </c>
      <c r="DA46" s="661"/>
      <c r="DB46" s="661"/>
      <c r="DC46" s="662"/>
      <c r="DD46" s="663">
        <v>738692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25"/>
      <c r="CD47" s="678"/>
      <c r="CE47" s="679"/>
      <c r="CF47" s="654" t="s">
        <v>351</v>
      </c>
      <c r="CG47" s="655"/>
      <c r="CH47" s="655"/>
      <c r="CI47" s="655"/>
      <c r="CJ47" s="655"/>
      <c r="CK47" s="655"/>
      <c r="CL47" s="655"/>
      <c r="CM47" s="655"/>
      <c r="CN47" s="655"/>
      <c r="CO47" s="655"/>
      <c r="CP47" s="655"/>
      <c r="CQ47" s="656"/>
      <c r="CR47" s="657">
        <v>73250</v>
      </c>
      <c r="CS47" s="670"/>
      <c r="CT47" s="670"/>
      <c r="CU47" s="670"/>
      <c r="CV47" s="670"/>
      <c r="CW47" s="670"/>
      <c r="CX47" s="670"/>
      <c r="CY47" s="671"/>
      <c r="CZ47" s="660">
        <v>0.1</v>
      </c>
      <c r="DA47" s="672"/>
      <c r="DB47" s="672"/>
      <c r="DC47" s="673"/>
      <c r="DD47" s="663">
        <v>8398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25"/>
      <c r="CD48" s="680"/>
      <c r="CE48" s="681"/>
      <c r="CF48" s="654" t="s">
        <v>352</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25"/>
      <c r="CD49" s="638" t="s">
        <v>353</v>
      </c>
      <c r="CE49" s="639"/>
      <c r="CF49" s="639"/>
      <c r="CG49" s="639"/>
      <c r="CH49" s="639"/>
      <c r="CI49" s="639"/>
      <c r="CJ49" s="639"/>
      <c r="CK49" s="639"/>
      <c r="CL49" s="639"/>
      <c r="CM49" s="639"/>
      <c r="CN49" s="639"/>
      <c r="CO49" s="639"/>
      <c r="CP49" s="639"/>
      <c r="CQ49" s="640"/>
      <c r="CR49" s="641">
        <v>136641299</v>
      </c>
      <c r="CS49" s="642"/>
      <c r="CT49" s="642"/>
      <c r="CU49" s="642"/>
      <c r="CV49" s="642"/>
      <c r="CW49" s="642"/>
      <c r="CX49" s="642"/>
      <c r="CY49" s="643"/>
      <c r="CZ49" s="644">
        <v>100</v>
      </c>
      <c r="DA49" s="645"/>
      <c r="DB49" s="645"/>
      <c r="DC49" s="646"/>
      <c r="DD49" s="647">
        <v>82760293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EcJOT494wUt95pXY5QfKzJFXqJmkB7LkloiQWKGTcpJRgIKIL4JEiT/8bwsQ80B7OtuQ6AwlVqua6IuJz039FA==" saltValue="DcaG771dT+b6/p0ONC6cJQ==" spinCount="100000" sheet="1" objects="1" scenarios="1"/>
  <customSheetViews>
    <customSheetView guid="{35EAA291-37B7-42E8-A164-F3FD69BA8155}" showGridLines="0" fitToPage="1" hiddenRows="1" hiddenColumns="1">
      <pageMargins left="0" right="0" top="0.39370078740157483" bottom="0.39370078740157483" header="0.19685039370078741" footer="0.19685039370078741"/>
      <printOptions horizontalCentered="1"/>
      <pageSetup paperSize="9" scale="70" orientation="landscape"/>
      <headerFooter alignWithMargins="0">
        <oddFooter>&amp;C&amp;P/&amp;N</oddFooter>
      </headerFooter>
    </customSheetView>
  </customSheetViews>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40" zoomScaleNormal="40"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26" t="s">
        <v>354</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355</v>
      </c>
      <c r="DK2" s="1128"/>
      <c r="DL2" s="1128"/>
      <c r="DM2" s="1128"/>
      <c r="DN2" s="1128"/>
      <c r="DO2" s="1129"/>
      <c r="DP2" s="228"/>
      <c r="DQ2" s="1127" t="s">
        <v>356</v>
      </c>
      <c r="DR2" s="1128"/>
      <c r="DS2" s="1128"/>
      <c r="DT2" s="1128"/>
      <c r="DU2" s="1128"/>
      <c r="DV2" s="1128"/>
      <c r="DW2" s="1128"/>
      <c r="DX2" s="1128"/>
      <c r="DY2" s="1128"/>
      <c r="DZ2" s="112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95" t="s">
        <v>357</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358</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15">
      <c r="A5" s="1031" t="s">
        <v>359</v>
      </c>
      <c r="B5" s="1032"/>
      <c r="C5" s="1032"/>
      <c r="D5" s="1032"/>
      <c r="E5" s="1032"/>
      <c r="F5" s="1032"/>
      <c r="G5" s="1032"/>
      <c r="H5" s="1032"/>
      <c r="I5" s="1032"/>
      <c r="J5" s="1032"/>
      <c r="K5" s="1032"/>
      <c r="L5" s="1032"/>
      <c r="M5" s="1032"/>
      <c r="N5" s="1032"/>
      <c r="O5" s="1032"/>
      <c r="P5" s="1033"/>
      <c r="Q5" s="1037" t="s">
        <v>360</v>
      </c>
      <c r="R5" s="1038"/>
      <c r="S5" s="1038"/>
      <c r="T5" s="1038"/>
      <c r="U5" s="1039"/>
      <c r="V5" s="1037" t="s">
        <v>361</v>
      </c>
      <c r="W5" s="1038"/>
      <c r="X5" s="1038"/>
      <c r="Y5" s="1038"/>
      <c r="Z5" s="1039"/>
      <c r="AA5" s="1037" t="s">
        <v>362</v>
      </c>
      <c r="AB5" s="1038"/>
      <c r="AC5" s="1038"/>
      <c r="AD5" s="1038"/>
      <c r="AE5" s="1038"/>
      <c r="AF5" s="1130" t="s">
        <v>363</v>
      </c>
      <c r="AG5" s="1038"/>
      <c r="AH5" s="1038"/>
      <c r="AI5" s="1038"/>
      <c r="AJ5" s="1051"/>
      <c r="AK5" s="1038" t="s">
        <v>364</v>
      </c>
      <c r="AL5" s="1038"/>
      <c r="AM5" s="1038"/>
      <c r="AN5" s="1038"/>
      <c r="AO5" s="1039"/>
      <c r="AP5" s="1037" t="s">
        <v>365</v>
      </c>
      <c r="AQ5" s="1038"/>
      <c r="AR5" s="1038"/>
      <c r="AS5" s="1038"/>
      <c r="AT5" s="1039"/>
      <c r="AU5" s="1037" t="s">
        <v>366</v>
      </c>
      <c r="AV5" s="1038"/>
      <c r="AW5" s="1038"/>
      <c r="AX5" s="1038"/>
      <c r="AY5" s="1051"/>
      <c r="AZ5" s="232"/>
      <c r="BA5" s="232"/>
      <c r="BB5" s="232"/>
      <c r="BC5" s="232"/>
      <c r="BD5" s="232"/>
      <c r="BE5" s="233"/>
      <c r="BF5" s="233"/>
      <c r="BG5" s="233"/>
      <c r="BH5" s="233"/>
      <c r="BI5" s="233"/>
      <c r="BJ5" s="233"/>
      <c r="BK5" s="233"/>
      <c r="BL5" s="233"/>
      <c r="BM5" s="233"/>
      <c r="BN5" s="233"/>
      <c r="BO5" s="233"/>
      <c r="BP5" s="233"/>
      <c r="BQ5" s="1031" t="s">
        <v>367</v>
      </c>
      <c r="BR5" s="1032"/>
      <c r="BS5" s="1032"/>
      <c r="BT5" s="1032"/>
      <c r="BU5" s="1032"/>
      <c r="BV5" s="1032"/>
      <c r="BW5" s="1032"/>
      <c r="BX5" s="1032"/>
      <c r="BY5" s="1032"/>
      <c r="BZ5" s="1032"/>
      <c r="CA5" s="1032"/>
      <c r="CB5" s="1032"/>
      <c r="CC5" s="1032"/>
      <c r="CD5" s="1032"/>
      <c r="CE5" s="1032"/>
      <c r="CF5" s="1032"/>
      <c r="CG5" s="1033"/>
      <c r="CH5" s="1037" t="s">
        <v>368</v>
      </c>
      <c r="CI5" s="1038"/>
      <c r="CJ5" s="1038"/>
      <c r="CK5" s="1038"/>
      <c r="CL5" s="1039"/>
      <c r="CM5" s="1037" t="s">
        <v>369</v>
      </c>
      <c r="CN5" s="1038"/>
      <c r="CO5" s="1038"/>
      <c r="CP5" s="1038"/>
      <c r="CQ5" s="1039"/>
      <c r="CR5" s="1037" t="s">
        <v>370</v>
      </c>
      <c r="CS5" s="1038"/>
      <c r="CT5" s="1038"/>
      <c r="CU5" s="1038"/>
      <c r="CV5" s="1039"/>
      <c r="CW5" s="1037" t="s">
        <v>371</v>
      </c>
      <c r="CX5" s="1038"/>
      <c r="CY5" s="1038"/>
      <c r="CZ5" s="1038"/>
      <c r="DA5" s="1039"/>
      <c r="DB5" s="1037" t="s">
        <v>372</v>
      </c>
      <c r="DC5" s="1038"/>
      <c r="DD5" s="1038"/>
      <c r="DE5" s="1038"/>
      <c r="DF5" s="1039"/>
      <c r="DG5" s="1120" t="s">
        <v>373</v>
      </c>
      <c r="DH5" s="1121"/>
      <c r="DI5" s="1121"/>
      <c r="DJ5" s="1121"/>
      <c r="DK5" s="1122"/>
      <c r="DL5" s="1120" t="s">
        <v>374</v>
      </c>
      <c r="DM5" s="1121"/>
      <c r="DN5" s="1121"/>
      <c r="DO5" s="1121"/>
      <c r="DP5" s="1122"/>
      <c r="DQ5" s="1037" t="s">
        <v>375</v>
      </c>
      <c r="DR5" s="1038"/>
      <c r="DS5" s="1038"/>
      <c r="DT5" s="1038"/>
      <c r="DU5" s="1039"/>
      <c r="DV5" s="1037" t="s">
        <v>366</v>
      </c>
      <c r="DW5" s="1038"/>
      <c r="DX5" s="1038"/>
      <c r="DY5" s="1038"/>
      <c r="DZ5" s="1051"/>
      <c r="EA5" s="234"/>
    </row>
    <row r="6" spans="1:131" s="235"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15">
      <c r="A7" s="236">
        <v>1</v>
      </c>
      <c r="B7" s="1083" t="s">
        <v>376</v>
      </c>
      <c r="C7" s="1084"/>
      <c r="D7" s="1084"/>
      <c r="E7" s="1084"/>
      <c r="F7" s="1084"/>
      <c r="G7" s="1084"/>
      <c r="H7" s="1084"/>
      <c r="I7" s="1084"/>
      <c r="J7" s="1084"/>
      <c r="K7" s="1084"/>
      <c r="L7" s="1084"/>
      <c r="M7" s="1084"/>
      <c r="N7" s="1084"/>
      <c r="O7" s="1084"/>
      <c r="P7" s="1085"/>
      <c r="Q7" s="1138">
        <v>143531</v>
      </c>
      <c r="R7" s="1139"/>
      <c r="S7" s="1139"/>
      <c r="T7" s="1139"/>
      <c r="U7" s="1139"/>
      <c r="V7" s="1139">
        <v>137208</v>
      </c>
      <c r="W7" s="1139"/>
      <c r="X7" s="1139"/>
      <c r="Y7" s="1139"/>
      <c r="Z7" s="1139"/>
      <c r="AA7" s="1139">
        <v>6323</v>
      </c>
      <c r="AB7" s="1139"/>
      <c r="AC7" s="1139"/>
      <c r="AD7" s="1139"/>
      <c r="AE7" s="1140"/>
      <c r="AF7" s="1141">
        <v>6047</v>
      </c>
      <c r="AG7" s="1142"/>
      <c r="AH7" s="1142"/>
      <c r="AI7" s="1142"/>
      <c r="AJ7" s="1143"/>
      <c r="AK7" s="1144">
        <v>3656</v>
      </c>
      <c r="AL7" s="1145"/>
      <c r="AM7" s="1145"/>
      <c r="AN7" s="1145"/>
      <c r="AO7" s="1145"/>
      <c r="AP7" s="1145">
        <v>119806</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577</v>
      </c>
      <c r="BT7" s="1136"/>
      <c r="BU7" s="1136"/>
      <c r="BV7" s="1136"/>
      <c r="BW7" s="1136"/>
      <c r="BX7" s="1136"/>
      <c r="BY7" s="1136"/>
      <c r="BZ7" s="1136"/>
      <c r="CA7" s="1136"/>
      <c r="CB7" s="1136"/>
      <c r="CC7" s="1136"/>
      <c r="CD7" s="1136"/>
      <c r="CE7" s="1136"/>
      <c r="CF7" s="1136"/>
      <c r="CG7" s="1148"/>
      <c r="CH7" s="1132">
        <v>12</v>
      </c>
      <c r="CI7" s="1133"/>
      <c r="CJ7" s="1133"/>
      <c r="CK7" s="1133"/>
      <c r="CL7" s="1134"/>
      <c r="CM7" s="1132">
        <v>57</v>
      </c>
      <c r="CN7" s="1133"/>
      <c r="CO7" s="1133"/>
      <c r="CP7" s="1133"/>
      <c r="CQ7" s="1134"/>
      <c r="CR7" s="1132">
        <v>51</v>
      </c>
      <c r="CS7" s="1133"/>
      <c r="CT7" s="1133"/>
      <c r="CU7" s="1133"/>
      <c r="CV7" s="1134"/>
      <c r="CW7" s="1132">
        <v>575</v>
      </c>
      <c r="CX7" s="1133"/>
      <c r="CY7" s="1133"/>
      <c r="CZ7" s="1133"/>
      <c r="DA7" s="1134"/>
      <c r="DB7" s="1132" t="s">
        <v>493</v>
      </c>
      <c r="DC7" s="1133"/>
      <c r="DD7" s="1133"/>
      <c r="DE7" s="1133"/>
      <c r="DF7" s="1134"/>
      <c r="DG7" s="1132" t="s">
        <v>493</v>
      </c>
      <c r="DH7" s="1133"/>
      <c r="DI7" s="1133"/>
      <c r="DJ7" s="1133"/>
      <c r="DK7" s="1134"/>
      <c r="DL7" s="1132" t="s">
        <v>493</v>
      </c>
      <c r="DM7" s="1133"/>
      <c r="DN7" s="1133"/>
      <c r="DO7" s="1133"/>
      <c r="DP7" s="1134"/>
      <c r="DQ7" s="1132" t="s">
        <v>493</v>
      </c>
      <c r="DR7" s="1133"/>
      <c r="DS7" s="1133"/>
      <c r="DT7" s="1133"/>
      <c r="DU7" s="1134"/>
      <c r="DV7" s="1135"/>
      <c r="DW7" s="1136"/>
      <c r="DX7" s="1136"/>
      <c r="DY7" s="1136"/>
      <c r="DZ7" s="1137"/>
      <c r="EA7" s="234"/>
    </row>
    <row r="8" spans="1:131" s="235" customFormat="1" ht="26.25" customHeight="1" x14ac:dyDescent="0.15">
      <c r="A8" s="238">
        <v>2</v>
      </c>
      <c r="B8" s="1066" t="s">
        <v>377</v>
      </c>
      <c r="C8" s="1067"/>
      <c r="D8" s="1067"/>
      <c r="E8" s="1067"/>
      <c r="F8" s="1067"/>
      <c r="G8" s="1067"/>
      <c r="H8" s="1067"/>
      <c r="I8" s="1067"/>
      <c r="J8" s="1067"/>
      <c r="K8" s="1067"/>
      <c r="L8" s="1067"/>
      <c r="M8" s="1067"/>
      <c r="N8" s="1067"/>
      <c r="O8" s="1067"/>
      <c r="P8" s="1068"/>
      <c r="Q8" s="1074">
        <v>201</v>
      </c>
      <c r="R8" s="1075"/>
      <c r="S8" s="1075"/>
      <c r="T8" s="1075"/>
      <c r="U8" s="1075"/>
      <c r="V8" s="1075">
        <v>84</v>
      </c>
      <c r="W8" s="1075"/>
      <c r="X8" s="1075"/>
      <c r="Y8" s="1075"/>
      <c r="Z8" s="1075"/>
      <c r="AA8" s="1075">
        <v>117</v>
      </c>
      <c r="AB8" s="1075"/>
      <c r="AC8" s="1075"/>
      <c r="AD8" s="1075"/>
      <c r="AE8" s="1076"/>
      <c r="AF8" s="1071">
        <v>-21</v>
      </c>
      <c r="AG8" s="1072"/>
      <c r="AH8" s="1072"/>
      <c r="AI8" s="1072"/>
      <c r="AJ8" s="1073"/>
      <c r="AK8" s="1116" t="s">
        <v>493</v>
      </c>
      <c r="AL8" s="1117"/>
      <c r="AM8" s="1117"/>
      <c r="AN8" s="1117"/>
      <c r="AO8" s="1117"/>
      <c r="AP8" s="1117" t="s">
        <v>493</v>
      </c>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578</v>
      </c>
      <c r="BT8" s="1029"/>
      <c r="BU8" s="1029"/>
      <c r="BV8" s="1029"/>
      <c r="BW8" s="1029"/>
      <c r="BX8" s="1029"/>
      <c r="BY8" s="1029"/>
      <c r="BZ8" s="1029"/>
      <c r="CA8" s="1029"/>
      <c r="CB8" s="1029"/>
      <c r="CC8" s="1029"/>
      <c r="CD8" s="1029"/>
      <c r="CE8" s="1029"/>
      <c r="CF8" s="1029"/>
      <c r="CG8" s="1050"/>
      <c r="CH8" s="1025">
        <v>10</v>
      </c>
      <c r="CI8" s="1026"/>
      <c r="CJ8" s="1026"/>
      <c r="CK8" s="1026"/>
      <c r="CL8" s="1027"/>
      <c r="CM8" s="1025">
        <v>133</v>
      </c>
      <c r="CN8" s="1026"/>
      <c r="CO8" s="1026"/>
      <c r="CP8" s="1026"/>
      <c r="CQ8" s="1027"/>
      <c r="CR8" s="1025">
        <v>30</v>
      </c>
      <c r="CS8" s="1026"/>
      <c r="CT8" s="1026"/>
      <c r="CU8" s="1026"/>
      <c r="CV8" s="1027"/>
      <c r="CW8" s="1025">
        <v>4</v>
      </c>
      <c r="CX8" s="1026"/>
      <c r="CY8" s="1026"/>
      <c r="CZ8" s="1026"/>
      <c r="DA8" s="1027"/>
      <c r="DB8" s="1025" t="s">
        <v>493</v>
      </c>
      <c r="DC8" s="1026"/>
      <c r="DD8" s="1026"/>
      <c r="DE8" s="1026"/>
      <c r="DF8" s="1027"/>
      <c r="DG8" s="1025" t="s">
        <v>493</v>
      </c>
      <c r="DH8" s="1026"/>
      <c r="DI8" s="1026"/>
      <c r="DJ8" s="1026"/>
      <c r="DK8" s="1027"/>
      <c r="DL8" s="1025" t="s">
        <v>493</v>
      </c>
      <c r="DM8" s="1026"/>
      <c r="DN8" s="1026"/>
      <c r="DO8" s="1026"/>
      <c r="DP8" s="1027"/>
      <c r="DQ8" s="1025" t="s">
        <v>493</v>
      </c>
      <c r="DR8" s="1026"/>
      <c r="DS8" s="1026"/>
      <c r="DT8" s="1026"/>
      <c r="DU8" s="1027"/>
      <c r="DV8" s="1028"/>
      <c r="DW8" s="1029"/>
      <c r="DX8" s="1029"/>
      <c r="DY8" s="1029"/>
      <c r="DZ8" s="1030"/>
      <c r="EA8" s="234"/>
    </row>
    <row r="9" spans="1:131" s="235" customFormat="1" ht="26.25" customHeight="1" x14ac:dyDescent="0.15">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t="s">
        <v>579</v>
      </c>
      <c r="BT9" s="1029"/>
      <c r="BU9" s="1029"/>
      <c r="BV9" s="1029"/>
      <c r="BW9" s="1029"/>
      <c r="BX9" s="1029"/>
      <c r="BY9" s="1029"/>
      <c r="BZ9" s="1029"/>
      <c r="CA9" s="1029"/>
      <c r="CB9" s="1029"/>
      <c r="CC9" s="1029"/>
      <c r="CD9" s="1029"/>
      <c r="CE9" s="1029"/>
      <c r="CF9" s="1029"/>
      <c r="CG9" s="1050"/>
      <c r="CH9" s="1025">
        <v>-5</v>
      </c>
      <c r="CI9" s="1026"/>
      <c r="CJ9" s="1026"/>
      <c r="CK9" s="1026"/>
      <c r="CL9" s="1027"/>
      <c r="CM9" s="1025">
        <v>2293</v>
      </c>
      <c r="CN9" s="1026"/>
      <c r="CO9" s="1026"/>
      <c r="CP9" s="1026"/>
      <c r="CQ9" s="1027"/>
      <c r="CR9" s="1025">
        <v>1000</v>
      </c>
      <c r="CS9" s="1026"/>
      <c r="CT9" s="1026"/>
      <c r="CU9" s="1026"/>
      <c r="CV9" s="1027"/>
      <c r="CW9" s="1025" t="s">
        <v>580</v>
      </c>
      <c r="CX9" s="1026"/>
      <c r="CY9" s="1026"/>
      <c r="CZ9" s="1026"/>
      <c r="DA9" s="1027"/>
      <c r="DB9" s="1025" t="s">
        <v>493</v>
      </c>
      <c r="DC9" s="1026"/>
      <c r="DD9" s="1026"/>
      <c r="DE9" s="1026"/>
      <c r="DF9" s="1027"/>
      <c r="DG9" s="1025" t="s">
        <v>493</v>
      </c>
      <c r="DH9" s="1026"/>
      <c r="DI9" s="1026"/>
      <c r="DJ9" s="1026"/>
      <c r="DK9" s="1027"/>
      <c r="DL9" s="1025" t="s">
        <v>493</v>
      </c>
      <c r="DM9" s="1026"/>
      <c r="DN9" s="1026"/>
      <c r="DO9" s="1026"/>
      <c r="DP9" s="1027"/>
      <c r="DQ9" s="1025" t="s">
        <v>493</v>
      </c>
      <c r="DR9" s="1026"/>
      <c r="DS9" s="1026"/>
      <c r="DT9" s="1026"/>
      <c r="DU9" s="1027"/>
      <c r="DV9" s="1028"/>
      <c r="DW9" s="1029"/>
      <c r="DX9" s="1029"/>
      <c r="DY9" s="1029"/>
      <c r="DZ9" s="1030"/>
      <c r="EA9" s="234"/>
    </row>
    <row r="10" spans="1:131" s="235" customFormat="1" ht="26.25" customHeight="1" x14ac:dyDescent="0.15">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t="s">
        <v>581</v>
      </c>
      <c r="BT10" s="1029"/>
      <c r="BU10" s="1029"/>
      <c r="BV10" s="1029"/>
      <c r="BW10" s="1029"/>
      <c r="BX10" s="1029"/>
      <c r="BY10" s="1029"/>
      <c r="BZ10" s="1029"/>
      <c r="CA10" s="1029"/>
      <c r="CB10" s="1029"/>
      <c r="CC10" s="1029"/>
      <c r="CD10" s="1029"/>
      <c r="CE10" s="1029"/>
      <c r="CF10" s="1029"/>
      <c r="CG10" s="1050"/>
      <c r="CH10" s="1025">
        <v>-23</v>
      </c>
      <c r="CI10" s="1026"/>
      <c r="CJ10" s="1026"/>
      <c r="CK10" s="1026"/>
      <c r="CL10" s="1027"/>
      <c r="CM10" s="1025">
        <v>6009</v>
      </c>
      <c r="CN10" s="1026"/>
      <c r="CO10" s="1026"/>
      <c r="CP10" s="1026"/>
      <c r="CQ10" s="1027"/>
      <c r="CR10" s="1025">
        <v>6396</v>
      </c>
      <c r="CS10" s="1026"/>
      <c r="CT10" s="1026"/>
      <c r="CU10" s="1026"/>
      <c r="CV10" s="1027"/>
      <c r="CW10" s="1025">
        <v>501</v>
      </c>
      <c r="CX10" s="1026"/>
      <c r="CY10" s="1026"/>
      <c r="CZ10" s="1026"/>
      <c r="DA10" s="1027"/>
      <c r="DB10" s="1025" t="s">
        <v>493</v>
      </c>
      <c r="DC10" s="1026"/>
      <c r="DD10" s="1026"/>
      <c r="DE10" s="1026"/>
      <c r="DF10" s="1027"/>
      <c r="DG10" s="1025" t="s">
        <v>493</v>
      </c>
      <c r="DH10" s="1026"/>
      <c r="DI10" s="1026"/>
      <c r="DJ10" s="1026"/>
      <c r="DK10" s="1027"/>
      <c r="DL10" s="1025" t="s">
        <v>493</v>
      </c>
      <c r="DM10" s="1026"/>
      <c r="DN10" s="1026"/>
      <c r="DO10" s="1026"/>
      <c r="DP10" s="1027"/>
      <c r="DQ10" s="1025" t="s">
        <v>493</v>
      </c>
      <c r="DR10" s="1026"/>
      <c r="DS10" s="1026"/>
      <c r="DT10" s="1026"/>
      <c r="DU10" s="1027"/>
      <c r="DV10" s="1028"/>
      <c r="DW10" s="1029"/>
      <c r="DX10" s="1029"/>
      <c r="DY10" s="1029"/>
      <c r="DZ10" s="1030"/>
      <c r="EA10" s="234"/>
    </row>
    <row r="11" spans="1:131" s="235" customFormat="1" ht="26.25" customHeight="1" x14ac:dyDescent="0.15">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15">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15">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15">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15">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15">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15">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15">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15">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15">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15">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
      <c r="A23" s="240" t="s">
        <v>379</v>
      </c>
      <c r="B23" s="973" t="s">
        <v>380</v>
      </c>
      <c r="C23" s="974"/>
      <c r="D23" s="974"/>
      <c r="E23" s="974"/>
      <c r="F23" s="974"/>
      <c r="G23" s="974"/>
      <c r="H23" s="974"/>
      <c r="I23" s="974"/>
      <c r="J23" s="974"/>
      <c r="K23" s="974"/>
      <c r="L23" s="974"/>
      <c r="M23" s="974"/>
      <c r="N23" s="974"/>
      <c r="O23" s="974"/>
      <c r="P23" s="984"/>
      <c r="Q23" s="1103">
        <v>143081</v>
      </c>
      <c r="R23" s="1097"/>
      <c r="S23" s="1097"/>
      <c r="T23" s="1097"/>
      <c r="U23" s="1097"/>
      <c r="V23" s="1097">
        <v>136641</v>
      </c>
      <c r="W23" s="1097"/>
      <c r="X23" s="1097"/>
      <c r="Y23" s="1097"/>
      <c r="Z23" s="1097"/>
      <c r="AA23" s="1097">
        <v>6440</v>
      </c>
      <c r="AB23" s="1097"/>
      <c r="AC23" s="1097"/>
      <c r="AD23" s="1097"/>
      <c r="AE23" s="1104"/>
      <c r="AF23" s="1105">
        <v>6025</v>
      </c>
      <c r="AG23" s="1097"/>
      <c r="AH23" s="1097"/>
      <c r="AI23" s="1097"/>
      <c r="AJ23" s="1106"/>
      <c r="AK23" s="1107"/>
      <c r="AL23" s="1108"/>
      <c r="AM23" s="1108"/>
      <c r="AN23" s="1108"/>
      <c r="AO23" s="1108"/>
      <c r="AP23" s="1097">
        <v>119806</v>
      </c>
      <c r="AQ23" s="1097"/>
      <c r="AR23" s="1097"/>
      <c r="AS23" s="1097"/>
      <c r="AT23" s="1097"/>
      <c r="AU23" s="1098"/>
      <c r="AV23" s="1098"/>
      <c r="AW23" s="1098"/>
      <c r="AX23" s="1098"/>
      <c r="AY23" s="1099"/>
      <c r="AZ23" s="1100" t="s">
        <v>122</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15">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15">
      <c r="A26" s="1031" t="s">
        <v>359</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366</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15">
      <c r="A28" s="242">
        <v>1</v>
      </c>
      <c r="B28" s="1083" t="s">
        <v>391</v>
      </c>
      <c r="C28" s="1084"/>
      <c r="D28" s="1084"/>
      <c r="E28" s="1084"/>
      <c r="F28" s="1084"/>
      <c r="G28" s="1084"/>
      <c r="H28" s="1084"/>
      <c r="I28" s="1084"/>
      <c r="J28" s="1084"/>
      <c r="K28" s="1084"/>
      <c r="L28" s="1084"/>
      <c r="M28" s="1084"/>
      <c r="N28" s="1084"/>
      <c r="O28" s="1084"/>
      <c r="P28" s="1085"/>
      <c r="Q28" s="1086">
        <v>31243</v>
      </c>
      <c r="R28" s="1087"/>
      <c r="S28" s="1087"/>
      <c r="T28" s="1087"/>
      <c r="U28" s="1087"/>
      <c r="V28" s="1087">
        <v>31189</v>
      </c>
      <c r="W28" s="1087"/>
      <c r="X28" s="1087"/>
      <c r="Y28" s="1087"/>
      <c r="Z28" s="1087"/>
      <c r="AA28" s="1087">
        <v>54</v>
      </c>
      <c r="AB28" s="1087"/>
      <c r="AC28" s="1087"/>
      <c r="AD28" s="1087"/>
      <c r="AE28" s="1088"/>
      <c r="AF28" s="1089">
        <v>54</v>
      </c>
      <c r="AG28" s="1087"/>
      <c r="AH28" s="1087"/>
      <c r="AI28" s="1087"/>
      <c r="AJ28" s="1090"/>
      <c r="AK28" s="1078">
        <v>0</v>
      </c>
      <c r="AL28" s="1079"/>
      <c r="AM28" s="1079"/>
      <c r="AN28" s="1079"/>
      <c r="AO28" s="1079"/>
      <c r="AP28" s="1079" t="s">
        <v>493</v>
      </c>
      <c r="AQ28" s="1079"/>
      <c r="AR28" s="1079"/>
      <c r="AS28" s="1079"/>
      <c r="AT28" s="1079"/>
      <c r="AU28" s="1079" t="s">
        <v>493</v>
      </c>
      <c r="AV28" s="1079"/>
      <c r="AW28" s="1079"/>
      <c r="AX28" s="1079"/>
      <c r="AY28" s="1079"/>
      <c r="AZ28" s="1080" t="s">
        <v>493</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15">
      <c r="A29" s="242">
        <v>2</v>
      </c>
      <c r="B29" s="1066" t="s">
        <v>392</v>
      </c>
      <c r="C29" s="1067"/>
      <c r="D29" s="1067"/>
      <c r="E29" s="1067"/>
      <c r="F29" s="1067"/>
      <c r="G29" s="1067"/>
      <c r="H29" s="1067"/>
      <c r="I29" s="1067"/>
      <c r="J29" s="1067"/>
      <c r="K29" s="1067"/>
      <c r="L29" s="1067"/>
      <c r="M29" s="1067"/>
      <c r="N29" s="1067"/>
      <c r="O29" s="1067"/>
      <c r="P29" s="1068"/>
      <c r="Q29" s="1074">
        <v>26325</v>
      </c>
      <c r="R29" s="1075"/>
      <c r="S29" s="1075"/>
      <c r="T29" s="1075"/>
      <c r="U29" s="1075"/>
      <c r="V29" s="1075">
        <v>26242</v>
      </c>
      <c r="W29" s="1075"/>
      <c r="X29" s="1075"/>
      <c r="Y29" s="1075"/>
      <c r="Z29" s="1075"/>
      <c r="AA29" s="1075">
        <v>83</v>
      </c>
      <c r="AB29" s="1075"/>
      <c r="AC29" s="1075"/>
      <c r="AD29" s="1075"/>
      <c r="AE29" s="1076"/>
      <c r="AF29" s="1071">
        <v>83</v>
      </c>
      <c r="AG29" s="1072"/>
      <c r="AH29" s="1072"/>
      <c r="AI29" s="1072"/>
      <c r="AJ29" s="1073"/>
      <c r="AK29" s="1016">
        <v>2506</v>
      </c>
      <c r="AL29" s="1007"/>
      <c r="AM29" s="1007"/>
      <c r="AN29" s="1007"/>
      <c r="AO29" s="1007"/>
      <c r="AP29" s="1007" t="s">
        <v>493</v>
      </c>
      <c r="AQ29" s="1007"/>
      <c r="AR29" s="1007"/>
      <c r="AS29" s="1007"/>
      <c r="AT29" s="1007"/>
      <c r="AU29" s="1007" t="s">
        <v>493</v>
      </c>
      <c r="AV29" s="1007"/>
      <c r="AW29" s="1007"/>
      <c r="AX29" s="1007"/>
      <c r="AY29" s="1007"/>
      <c r="AZ29" s="1077" t="s">
        <v>493</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15">
      <c r="A30" s="242">
        <v>3</v>
      </c>
      <c r="B30" s="1066" t="s">
        <v>393</v>
      </c>
      <c r="C30" s="1067"/>
      <c r="D30" s="1067"/>
      <c r="E30" s="1067"/>
      <c r="F30" s="1067"/>
      <c r="G30" s="1067"/>
      <c r="H30" s="1067"/>
      <c r="I30" s="1067"/>
      <c r="J30" s="1067"/>
      <c r="K30" s="1067"/>
      <c r="L30" s="1067"/>
      <c r="M30" s="1067"/>
      <c r="N30" s="1067"/>
      <c r="O30" s="1067"/>
      <c r="P30" s="1068"/>
      <c r="Q30" s="1074">
        <v>31534</v>
      </c>
      <c r="R30" s="1075"/>
      <c r="S30" s="1075"/>
      <c r="T30" s="1075"/>
      <c r="U30" s="1075"/>
      <c r="V30" s="1075">
        <v>31394</v>
      </c>
      <c r="W30" s="1075"/>
      <c r="X30" s="1075"/>
      <c r="Y30" s="1075"/>
      <c r="Z30" s="1075"/>
      <c r="AA30" s="1075">
        <v>139</v>
      </c>
      <c r="AB30" s="1075"/>
      <c r="AC30" s="1075"/>
      <c r="AD30" s="1075"/>
      <c r="AE30" s="1076"/>
      <c r="AF30" s="1071">
        <v>139</v>
      </c>
      <c r="AG30" s="1072"/>
      <c r="AH30" s="1072"/>
      <c r="AI30" s="1072"/>
      <c r="AJ30" s="1073"/>
      <c r="AK30" s="1016">
        <v>4747</v>
      </c>
      <c r="AL30" s="1007"/>
      <c r="AM30" s="1007"/>
      <c r="AN30" s="1007"/>
      <c r="AO30" s="1007"/>
      <c r="AP30" s="1007" t="s">
        <v>493</v>
      </c>
      <c r="AQ30" s="1007"/>
      <c r="AR30" s="1007"/>
      <c r="AS30" s="1007"/>
      <c r="AT30" s="1007"/>
      <c r="AU30" s="1007" t="s">
        <v>493</v>
      </c>
      <c r="AV30" s="1007"/>
      <c r="AW30" s="1007"/>
      <c r="AX30" s="1007"/>
      <c r="AY30" s="1007"/>
      <c r="AZ30" s="1077" t="s">
        <v>493</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15">
      <c r="A31" s="242">
        <v>4</v>
      </c>
      <c r="B31" s="1066" t="s">
        <v>394</v>
      </c>
      <c r="C31" s="1067"/>
      <c r="D31" s="1067"/>
      <c r="E31" s="1067"/>
      <c r="F31" s="1067"/>
      <c r="G31" s="1067"/>
      <c r="H31" s="1067"/>
      <c r="I31" s="1067"/>
      <c r="J31" s="1067"/>
      <c r="K31" s="1067"/>
      <c r="L31" s="1067"/>
      <c r="M31" s="1067"/>
      <c r="N31" s="1067"/>
      <c r="O31" s="1067"/>
      <c r="P31" s="1068"/>
      <c r="Q31" s="1074">
        <v>4052</v>
      </c>
      <c r="R31" s="1075"/>
      <c r="S31" s="1075"/>
      <c r="T31" s="1075"/>
      <c r="U31" s="1075"/>
      <c r="V31" s="1075">
        <v>3959</v>
      </c>
      <c r="W31" s="1075"/>
      <c r="X31" s="1075"/>
      <c r="Y31" s="1075"/>
      <c r="Z31" s="1075"/>
      <c r="AA31" s="1075">
        <v>93</v>
      </c>
      <c r="AB31" s="1075"/>
      <c r="AC31" s="1075"/>
      <c r="AD31" s="1075"/>
      <c r="AE31" s="1076"/>
      <c r="AF31" s="1071">
        <v>93</v>
      </c>
      <c r="AG31" s="1072"/>
      <c r="AH31" s="1072"/>
      <c r="AI31" s="1072"/>
      <c r="AJ31" s="1073"/>
      <c r="AK31" s="1016">
        <v>4135</v>
      </c>
      <c r="AL31" s="1007"/>
      <c r="AM31" s="1007"/>
      <c r="AN31" s="1007"/>
      <c r="AO31" s="1007"/>
      <c r="AP31" s="1007" t="s">
        <v>493</v>
      </c>
      <c r="AQ31" s="1007"/>
      <c r="AR31" s="1007"/>
      <c r="AS31" s="1007"/>
      <c r="AT31" s="1007"/>
      <c r="AU31" s="1007" t="s">
        <v>493</v>
      </c>
      <c r="AV31" s="1007"/>
      <c r="AW31" s="1007"/>
      <c r="AX31" s="1007"/>
      <c r="AY31" s="1007"/>
      <c r="AZ31" s="1077" t="s">
        <v>493</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15">
      <c r="A32" s="242">
        <v>5</v>
      </c>
      <c r="B32" s="1066" t="s">
        <v>395</v>
      </c>
      <c r="C32" s="1067"/>
      <c r="D32" s="1067"/>
      <c r="E32" s="1067"/>
      <c r="F32" s="1067"/>
      <c r="G32" s="1067"/>
      <c r="H32" s="1067"/>
      <c r="I32" s="1067"/>
      <c r="J32" s="1067"/>
      <c r="K32" s="1067"/>
      <c r="L32" s="1067"/>
      <c r="M32" s="1067"/>
      <c r="N32" s="1067"/>
      <c r="O32" s="1067"/>
      <c r="P32" s="1068"/>
      <c r="Q32" s="1074">
        <v>246</v>
      </c>
      <c r="R32" s="1075"/>
      <c r="S32" s="1075"/>
      <c r="T32" s="1075"/>
      <c r="U32" s="1075"/>
      <c r="V32" s="1075">
        <v>229</v>
      </c>
      <c r="W32" s="1075"/>
      <c r="X32" s="1075"/>
      <c r="Y32" s="1075"/>
      <c r="Z32" s="1075"/>
      <c r="AA32" s="1075">
        <v>17</v>
      </c>
      <c r="AB32" s="1075"/>
      <c r="AC32" s="1075"/>
      <c r="AD32" s="1075"/>
      <c r="AE32" s="1076"/>
      <c r="AF32" s="1071">
        <v>17</v>
      </c>
      <c r="AG32" s="1072"/>
      <c r="AH32" s="1072"/>
      <c r="AI32" s="1072"/>
      <c r="AJ32" s="1073"/>
      <c r="AK32" s="1016">
        <v>147</v>
      </c>
      <c r="AL32" s="1007"/>
      <c r="AM32" s="1007"/>
      <c r="AN32" s="1007"/>
      <c r="AO32" s="1007"/>
      <c r="AP32" s="1007">
        <v>23</v>
      </c>
      <c r="AQ32" s="1007"/>
      <c r="AR32" s="1007"/>
      <c r="AS32" s="1007"/>
      <c r="AT32" s="1007"/>
      <c r="AU32" s="1007">
        <v>16</v>
      </c>
      <c r="AV32" s="1007"/>
      <c r="AW32" s="1007"/>
      <c r="AX32" s="1007"/>
      <c r="AY32" s="1007"/>
      <c r="AZ32" s="1077" t="s">
        <v>493</v>
      </c>
      <c r="BA32" s="1077"/>
      <c r="BB32" s="1077"/>
      <c r="BC32" s="1077"/>
      <c r="BD32" s="1077"/>
      <c r="BE32" s="1008"/>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15">
      <c r="A33" s="242">
        <v>6</v>
      </c>
      <c r="B33" s="1066" t="s">
        <v>150</v>
      </c>
      <c r="C33" s="1067"/>
      <c r="D33" s="1067"/>
      <c r="E33" s="1067"/>
      <c r="F33" s="1067"/>
      <c r="G33" s="1067"/>
      <c r="H33" s="1067"/>
      <c r="I33" s="1067"/>
      <c r="J33" s="1067"/>
      <c r="K33" s="1067"/>
      <c r="L33" s="1067"/>
      <c r="M33" s="1067"/>
      <c r="N33" s="1067"/>
      <c r="O33" s="1067"/>
      <c r="P33" s="1068"/>
      <c r="Q33" s="1074">
        <v>11385</v>
      </c>
      <c r="R33" s="1075"/>
      <c r="S33" s="1075"/>
      <c r="T33" s="1075"/>
      <c r="U33" s="1075"/>
      <c r="V33" s="1075">
        <v>11874</v>
      </c>
      <c r="W33" s="1075"/>
      <c r="X33" s="1075"/>
      <c r="Y33" s="1075"/>
      <c r="Z33" s="1075"/>
      <c r="AA33" s="1075">
        <v>-489</v>
      </c>
      <c r="AB33" s="1075"/>
      <c r="AC33" s="1075"/>
      <c r="AD33" s="1075"/>
      <c r="AE33" s="1076"/>
      <c r="AF33" s="1071">
        <v>-332</v>
      </c>
      <c r="AG33" s="1072"/>
      <c r="AH33" s="1072"/>
      <c r="AI33" s="1072"/>
      <c r="AJ33" s="1073"/>
      <c r="AK33" s="1016">
        <v>2518</v>
      </c>
      <c r="AL33" s="1007"/>
      <c r="AM33" s="1007"/>
      <c r="AN33" s="1007"/>
      <c r="AO33" s="1007"/>
      <c r="AP33" s="1007">
        <v>4558</v>
      </c>
      <c r="AQ33" s="1007"/>
      <c r="AR33" s="1007"/>
      <c r="AS33" s="1007"/>
      <c r="AT33" s="1007"/>
      <c r="AU33" s="1007">
        <v>2425</v>
      </c>
      <c r="AV33" s="1007"/>
      <c r="AW33" s="1007"/>
      <c r="AX33" s="1007"/>
      <c r="AY33" s="1007"/>
      <c r="AZ33" s="1077">
        <v>3.7</v>
      </c>
      <c r="BA33" s="1077"/>
      <c r="BB33" s="1077"/>
      <c r="BC33" s="1077"/>
      <c r="BD33" s="1077"/>
      <c r="BE33" s="1008" t="s">
        <v>566</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15">
      <c r="A34" s="242">
        <v>7</v>
      </c>
      <c r="B34" s="1066" t="s">
        <v>143</v>
      </c>
      <c r="C34" s="1067"/>
      <c r="D34" s="1067"/>
      <c r="E34" s="1067"/>
      <c r="F34" s="1067"/>
      <c r="G34" s="1067"/>
      <c r="H34" s="1067"/>
      <c r="I34" s="1067"/>
      <c r="J34" s="1067"/>
      <c r="K34" s="1067"/>
      <c r="L34" s="1067"/>
      <c r="M34" s="1067"/>
      <c r="N34" s="1067"/>
      <c r="O34" s="1067"/>
      <c r="P34" s="1068"/>
      <c r="Q34" s="1074">
        <v>2058</v>
      </c>
      <c r="R34" s="1075"/>
      <c r="S34" s="1075"/>
      <c r="T34" s="1075"/>
      <c r="U34" s="1075"/>
      <c r="V34" s="1075">
        <v>2260</v>
      </c>
      <c r="W34" s="1075"/>
      <c r="X34" s="1075"/>
      <c r="Y34" s="1075"/>
      <c r="Z34" s="1075"/>
      <c r="AA34" s="1075">
        <v>-202</v>
      </c>
      <c r="AB34" s="1075"/>
      <c r="AC34" s="1075"/>
      <c r="AD34" s="1075"/>
      <c r="AE34" s="1076"/>
      <c r="AF34" s="1071">
        <v>-115</v>
      </c>
      <c r="AG34" s="1072"/>
      <c r="AH34" s="1072"/>
      <c r="AI34" s="1072"/>
      <c r="AJ34" s="1073"/>
      <c r="AK34" s="1016">
        <v>243</v>
      </c>
      <c r="AL34" s="1007"/>
      <c r="AM34" s="1007"/>
      <c r="AN34" s="1007"/>
      <c r="AO34" s="1007"/>
      <c r="AP34" s="1007">
        <v>1721</v>
      </c>
      <c r="AQ34" s="1007"/>
      <c r="AR34" s="1007"/>
      <c r="AS34" s="1007"/>
      <c r="AT34" s="1007"/>
      <c r="AU34" s="1007">
        <v>1715</v>
      </c>
      <c r="AV34" s="1007"/>
      <c r="AW34" s="1007"/>
      <c r="AX34" s="1007"/>
      <c r="AY34" s="1007"/>
      <c r="AZ34" s="1077">
        <v>6.9</v>
      </c>
      <c r="BA34" s="1077"/>
      <c r="BB34" s="1077"/>
      <c r="BC34" s="1077"/>
      <c r="BD34" s="1077"/>
      <c r="BE34" s="1008" t="s">
        <v>566</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15">
      <c r="A35" s="242">
        <v>8</v>
      </c>
      <c r="B35" s="1066" t="s">
        <v>396</v>
      </c>
      <c r="C35" s="1067"/>
      <c r="D35" s="1067"/>
      <c r="E35" s="1067"/>
      <c r="F35" s="1067"/>
      <c r="G35" s="1067"/>
      <c r="H35" s="1067"/>
      <c r="I35" s="1067"/>
      <c r="J35" s="1067"/>
      <c r="K35" s="1067"/>
      <c r="L35" s="1067"/>
      <c r="M35" s="1067"/>
      <c r="N35" s="1067"/>
      <c r="O35" s="1067"/>
      <c r="P35" s="1068"/>
      <c r="Q35" s="1074">
        <v>5723</v>
      </c>
      <c r="R35" s="1075"/>
      <c r="S35" s="1075"/>
      <c r="T35" s="1075"/>
      <c r="U35" s="1075"/>
      <c r="V35" s="1075">
        <v>5239</v>
      </c>
      <c r="W35" s="1075"/>
      <c r="X35" s="1075"/>
      <c r="Y35" s="1075"/>
      <c r="Z35" s="1075"/>
      <c r="AA35" s="1075">
        <v>484</v>
      </c>
      <c r="AB35" s="1075"/>
      <c r="AC35" s="1075"/>
      <c r="AD35" s="1075"/>
      <c r="AE35" s="1076"/>
      <c r="AF35" s="1071">
        <v>5417</v>
      </c>
      <c r="AG35" s="1072"/>
      <c r="AH35" s="1072"/>
      <c r="AI35" s="1072"/>
      <c r="AJ35" s="1073"/>
      <c r="AK35" s="1016">
        <v>12</v>
      </c>
      <c r="AL35" s="1007"/>
      <c r="AM35" s="1007"/>
      <c r="AN35" s="1007"/>
      <c r="AO35" s="1007"/>
      <c r="AP35" s="1007">
        <v>14328</v>
      </c>
      <c r="AQ35" s="1007"/>
      <c r="AR35" s="1007"/>
      <c r="AS35" s="1007"/>
      <c r="AT35" s="1007"/>
      <c r="AU35" s="1007" t="s">
        <v>493</v>
      </c>
      <c r="AV35" s="1007"/>
      <c r="AW35" s="1007"/>
      <c r="AX35" s="1007"/>
      <c r="AY35" s="1007"/>
      <c r="AZ35" s="1077" t="s">
        <v>493</v>
      </c>
      <c r="BA35" s="1077"/>
      <c r="BB35" s="1077"/>
      <c r="BC35" s="1077"/>
      <c r="BD35" s="1077"/>
      <c r="BE35" s="1008" t="s">
        <v>566</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15">
      <c r="A36" s="242">
        <v>9</v>
      </c>
      <c r="B36" s="1066" t="s">
        <v>397</v>
      </c>
      <c r="C36" s="1067"/>
      <c r="D36" s="1067"/>
      <c r="E36" s="1067"/>
      <c r="F36" s="1067"/>
      <c r="G36" s="1067"/>
      <c r="H36" s="1067"/>
      <c r="I36" s="1067"/>
      <c r="J36" s="1067"/>
      <c r="K36" s="1067"/>
      <c r="L36" s="1067"/>
      <c r="M36" s="1067"/>
      <c r="N36" s="1067"/>
      <c r="O36" s="1067"/>
      <c r="P36" s="1068"/>
      <c r="Q36" s="1074">
        <v>8662</v>
      </c>
      <c r="R36" s="1075"/>
      <c r="S36" s="1075"/>
      <c r="T36" s="1075"/>
      <c r="U36" s="1075"/>
      <c r="V36" s="1075">
        <v>7291</v>
      </c>
      <c r="W36" s="1075"/>
      <c r="X36" s="1075"/>
      <c r="Y36" s="1075"/>
      <c r="Z36" s="1075"/>
      <c r="AA36" s="1075">
        <v>1371</v>
      </c>
      <c r="AB36" s="1075"/>
      <c r="AC36" s="1075"/>
      <c r="AD36" s="1075"/>
      <c r="AE36" s="1076"/>
      <c r="AF36" s="1071" t="s">
        <v>122</v>
      </c>
      <c r="AG36" s="1072"/>
      <c r="AH36" s="1072"/>
      <c r="AI36" s="1072"/>
      <c r="AJ36" s="1073"/>
      <c r="AK36" s="1016">
        <v>2699</v>
      </c>
      <c r="AL36" s="1007"/>
      <c r="AM36" s="1007"/>
      <c r="AN36" s="1007"/>
      <c r="AO36" s="1007"/>
      <c r="AP36" s="1007">
        <v>60201</v>
      </c>
      <c r="AQ36" s="1007"/>
      <c r="AR36" s="1007"/>
      <c r="AS36" s="1007"/>
      <c r="AT36" s="1007"/>
      <c r="AU36" s="1007">
        <v>22936</v>
      </c>
      <c r="AV36" s="1007"/>
      <c r="AW36" s="1007"/>
      <c r="AX36" s="1007"/>
      <c r="AY36" s="1007"/>
      <c r="AZ36" s="1077" t="s">
        <v>493</v>
      </c>
      <c r="BA36" s="1077"/>
      <c r="BB36" s="1077"/>
      <c r="BC36" s="1077"/>
      <c r="BD36" s="1077"/>
      <c r="BE36" s="1008" t="s">
        <v>566</v>
      </c>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15">
      <c r="A37" s="242">
        <v>10</v>
      </c>
      <c r="B37" s="1066" t="s">
        <v>398</v>
      </c>
      <c r="C37" s="1067"/>
      <c r="D37" s="1067"/>
      <c r="E37" s="1067"/>
      <c r="F37" s="1067"/>
      <c r="G37" s="1067"/>
      <c r="H37" s="1067"/>
      <c r="I37" s="1067"/>
      <c r="J37" s="1067"/>
      <c r="K37" s="1067"/>
      <c r="L37" s="1067"/>
      <c r="M37" s="1067"/>
      <c r="N37" s="1067"/>
      <c r="O37" s="1067"/>
      <c r="P37" s="1068"/>
      <c r="Q37" s="1074">
        <v>360</v>
      </c>
      <c r="R37" s="1075"/>
      <c r="S37" s="1075"/>
      <c r="T37" s="1075"/>
      <c r="U37" s="1075"/>
      <c r="V37" s="1075">
        <v>301</v>
      </c>
      <c r="W37" s="1075"/>
      <c r="X37" s="1075"/>
      <c r="Y37" s="1075"/>
      <c r="Z37" s="1075"/>
      <c r="AA37" s="1075">
        <v>58</v>
      </c>
      <c r="AB37" s="1075"/>
      <c r="AC37" s="1075"/>
      <c r="AD37" s="1075"/>
      <c r="AE37" s="1076"/>
      <c r="AF37" s="1071">
        <v>20</v>
      </c>
      <c r="AG37" s="1072"/>
      <c r="AH37" s="1072"/>
      <c r="AI37" s="1072"/>
      <c r="AJ37" s="1073"/>
      <c r="AK37" s="1016">
        <v>188</v>
      </c>
      <c r="AL37" s="1007"/>
      <c r="AM37" s="1007"/>
      <c r="AN37" s="1007"/>
      <c r="AO37" s="1007"/>
      <c r="AP37" s="1007">
        <v>1952</v>
      </c>
      <c r="AQ37" s="1007"/>
      <c r="AR37" s="1007"/>
      <c r="AS37" s="1007"/>
      <c r="AT37" s="1007"/>
      <c r="AU37" s="1007">
        <v>1863</v>
      </c>
      <c r="AV37" s="1007"/>
      <c r="AW37" s="1007"/>
      <c r="AX37" s="1007"/>
      <c r="AY37" s="1007"/>
      <c r="AZ37" s="1077" t="s">
        <v>493</v>
      </c>
      <c r="BA37" s="1077"/>
      <c r="BB37" s="1077"/>
      <c r="BC37" s="1077"/>
      <c r="BD37" s="1077"/>
      <c r="BE37" s="1008" t="s">
        <v>566</v>
      </c>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15">
      <c r="A38" s="242">
        <v>11</v>
      </c>
      <c r="B38" s="1066" t="s">
        <v>399</v>
      </c>
      <c r="C38" s="1067"/>
      <c r="D38" s="1067"/>
      <c r="E38" s="1067"/>
      <c r="F38" s="1067"/>
      <c r="G38" s="1067"/>
      <c r="H38" s="1067"/>
      <c r="I38" s="1067"/>
      <c r="J38" s="1067"/>
      <c r="K38" s="1067"/>
      <c r="L38" s="1067"/>
      <c r="M38" s="1067"/>
      <c r="N38" s="1067"/>
      <c r="O38" s="1067"/>
      <c r="P38" s="1068"/>
      <c r="Q38" s="1074">
        <v>793</v>
      </c>
      <c r="R38" s="1075"/>
      <c r="S38" s="1075"/>
      <c r="T38" s="1075"/>
      <c r="U38" s="1075"/>
      <c r="V38" s="1075">
        <v>781</v>
      </c>
      <c r="W38" s="1075"/>
      <c r="X38" s="1075"/>
      <c r="Y38" s="1075"/>
      <c r="Z38" s="1075"/>
      <c r="AA38" s="1075">
        <v>12</v>
      </c>
      <c r="AB38" s="1075"/>
      <c r="AC38" s="1075"/>
      <c r="AD38" s="1075"/>
      <c r="AE38" s="1076"/>
      <c r="AF38" s="1071">
        <v>12</v>
      </c>
      <c r="AG38" s="1072"/>
      <c r="AH38" s="1072"/>
      <c r="AI38" s="1072"/>
      <c r="AJ38" s="1073"/>
      <c r="AK38" s="1016">
        <v>260</v>
      </c>
      <c r="AL38" s="1007"/>
      <c r="AM38" s="1007"/>
      <c r="AN38" s="1007"/>
      <c r="AO38" s="1007"/>
      <c r="AP38" s="1007">
        <v>1611</v>
      </c>
      <c r="AQ38" s="1007"/>
      <c r="AR38" s="1007"/>
      <c r="AS38" s="1007"/>
      <c r="AT38" s="1007"/>
      <c r="AU38" s="1007">
        <v>900</v>
      </c>
      <c r="AV38" s="1007"/>
      <c r="AW38" s="1007"/>
      <c r="AX38" s="1007"/>
      <c r="AY38" s="1007"/>
      <c r="AZ38" s="1077" t="s">
        <v>493</v>
      </c>
      <c r="BA38" s="1077"/>
      <c r="BB38" s="1077"/>
      <c r="BC38" s="1077"/>
      <c r="BD38" s="1077"/>
      <c r="BE38" s="1008" t="s">
        <v>567</v>
      </c>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15">
      <c r="A39" s="242">
        <v>12</v>
      </c>
      <c r="B39" s="1066" t="s">
        <v>400</v>
      </c>
      <c r="C39" s="1067"/>
      <c r="D39" s="1067"/>
      <c r="E39" s="1067"/>
      <c r="F39" s="1067"/>
      <c r="G39" s="1067"/>
      <c r="H39" s="1067"/>
      <c r="I39" s="1067"/>
      <c r="J39" s="1067"/>
      <c r="K39" s="1067"/>
      <c r="L39" s="1067"/>
      <c r="M39" s="1067"/>
      <c r="N39" s="1067"/>
      <c r="O39" s="1067"/>
      <c r="P39" s="1068"/>
      <c r="Q39" s="1074">
        <v>94</v>
      </c>
      <c r="R39" s="1075"/>
      <c r="S39" s="1075"/>
      <c r="T39" s="1075"/>
      <c r="U39" s="1075"/>
      <c r="V39" s="1075">
        <v>94</v>
      </c>
      <c r="W39" s="1075"/>
      <c r="X39" s="1075"/>
      <c r="Y39" s="1075"/>
      <c r="Z39" s="1075"/>
      <c r="AA39" s="1075">
        <v>0</v>
      </c>
      <c r="AB39" s="1075"/>
      <c r="AC39" s="1075"/>
      <c r="AD39" s="1075"/>
      <c r="AE39" s="1076"/>
      <c r="AF39" s="1071" t="s">
        <v>122</v>
      </c>
      <c r="AG39" s="1072"/>
      <c r="AH39" s="1072"/>
      <c r="AI39" s="1072"/>
      <c r="AJ39" s="1073"/>
      <c r="AK39" s="1016" t="s">
        <v>493</v>
      </c>
      <c r="AL39" s="1007"/>
      <c r="AM39" s="1007"/>
      <c r="AN39" s="1007"/>
      <c r="AO39" s="1007"/>
      <c r="AP39" s="1007" t="s">
        <v>493</v>
      </c>
      <c r="AQ39" s="1007"/>
      <c r="AR39" s="1007"/>
      <c r="AS39" s="1007"/>
      <c r="AT39" s="1007"/>
      <c r="AU39" s="1007" t="s">
        <v>493</v>
      </c>
      <c r="AV39" s="1007"/>
      <c r="AW39" s="1007"/>
      <c r="AX39" s="1007"/>
      <c r="AY39" s="1007"/>
      <c r="AZ39" s="1077" t="s">
        <v>493</v>
      </c>
      <c r="BA39" s="1077"/>
      <c r="BB39" s="1077"/>
      <c r="BC39" s="1077"/>
      <c r="BD39" s="1077"/>
      <c r="BE39" s="1008" t="s">
        <v>567</v>
      </c>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15">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15">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15">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15">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15">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15">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15">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15">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15">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15">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15">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15">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15">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15">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15">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15">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15">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15">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15">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15">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15">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15">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401</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
      <c r="A63" s="240" t="s">
        <v>379</v>
      </c>
      <c r="B63" s="973" t="s">
        <v>402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5388</v>
      </c>
      <c r="AG63" s="995"/>
      <c r="AH63" s="995"/>
      <c r="AI63" s="995"/>
      <c r="AJ63" s="1058"/>
      <c r="AK63" s="1059"/>
      <c r="AL63" s="999"/>
      <c r="AM63" s="999"/>
      <c r="AN63" s="999"/>
      <c r="AO63" s="999"/>
      <c r="AP63" s="995">
        <v>84394</v>
      </c>
      <c r="AQ63" s="995"/>
      <c r="AR63" s="995"/>
      <c r="AS63" s="995"/>
      <c r="AT63" s="995"/>
      <c r="AU63" s="995">
        <v>29855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
      <c r="A65" s="232" t="s">
        <v>403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15">
      <c r="A66" s="1031" t="s">
        <v>404</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405</v>
      </c>
      <c r="AV66" s="1038"/>
      <c r="AW66" s="1038"/>
      <c r="AX66" s="1038"/>
      <c r="AY66" s="1039"/>
      <c r="AZ66" s="1037" t="s">
        <v>366</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15">
      <c r="A68" s="236">
        <v>1</v>
      </c>
      <c r="B68" s="1021" t="s">
        <v>568</v>
      </c>
      <c r="C68" s="1022"/>
      <c r="D68" s="1022"/>
      <c r="E68" s="1022"/>
      <c r="F68" s="1022"/>
      <c r="G68" s="1022"/>
      <c r="H68" s="1022"/>
      <c r="I68" s="1022"/>
      <c r="J68" s="1022"/>
      <c r="K68" s="1022"/>
      <c r="L68" s="1022"/>
      <c r="M68" s="1022"/>
      <c r="N68" s="1022"/>
      <c r="O68" s="1022"/>
      <c r="P68" s="1023"/>
      <c r="Q68" s="1024">
        <v>6238</v>
      </c>
      <c r="R68" s="1018"/>
      <c r="S68" s="1018"/>
      <c r="T68" s="1018"/>
      <c r="U68" s="1018"/>
      <c r="V68" s="1018">
        <v>6001</v>
      </c>
      <c r="W68" s="1018"/>
      <c r="X68" s="1018"/>
      <c r="Y68" s="1018"/>
      <c r="Z68" s="1018"/>
      <c r="AA68" s="1018">
        <v>237</v>
      </c>
      <c r="AB68" s="1018"/>
      <c r="AC68" s="1018"/>
      <c r="AD68" s="1018"/>
      <c r="AE68" s="1018"/>
      <c r="AF68" s="1018">
        <v>227</v>
      </c>
      <c r="AG68" s="1018"/>
      <c r="AH68" s="1018"/>
      <c r="AI68" s="1018"/>
      <c r="AJ68" s="1018"/>
      <c r="AK68" s="1018">
        <v>0</v>
      </c>
      <c r="AL68" s="1018"/>
      <c r="AM68" s="1018"/>
      <c r="AN68" s="1018"/>
      <c r="AO68" s="1018"/>
      <c r="AP68" s="1018">
        <v>2949</v>
      </c>
      <c r="AQ68" s="1018"/>
      <c r="AR68" s="1018"/>
      <c r="AS68" s="1018"/>
      <c r="AT68" s="1018"/>
      <c r="AU68" s="1018">
        <v>2136</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15">
      <c r="A69" s="238">
        <v>2</v>
      </c>
      <c r="B69" s="1010" t="s">
        <v>569</v>
      </c>
      <c r="C69" s="1011"/>
      <c r="D69" s="1011"/>
      <c r="E69" s="1011"/>
      <c r="F69" s="1011"/>
      <c r="G69" s="1011"/>
      <c r="H69" s="1011"/>
      <c r="I69" s="1011"/>
      <c r="J69" s="1011"/>
      <c r="K69" s="1011"/>
      <c r="L69" s="1011"/>
      <c r="M69" s="1011"/>
      <c r="N69" s="1011"/>
      <c r="O69" s="1011"/>
      <c r="P69" s="1012"/>
      <c r="Q69" s="1013">
        <v>2518</v>
      </c>
      <c r="R69" s="1007"/>
      <c r="S69" s="1007"/>
      <c r="T69" s="1007"/>
      <c r="U69" s="1007"/>
      <c r="V69" s="1007">
        <v>1875</v>
      </c>
      <c r="W69" s="1007"/>
      <c r="X69" s="1007"/>
      <c r="Y69" s="1007"/>
      <c r="Z69" s="1007"/>
      <c r="AA69" s="1007">
        <v>643</v>
      </c>
      <c r="AB69" s="1007"/>
      <c r="AC69" s="1007"/>
      <c r="AD69" s="1007"/>
      <c r="AE69" s="1007"/>
      <c r="AF69" s="1007">
        <v>6821</v>
      </c>
      <c r="AG69" s="1007"/>
      <c r="AH69" s="1007"/>
      <c r="AI69" s="1007"/>
      <c r="AJ69" s="1007"/>
      <c r="AK69" s="1007" t="s">
        <v>493</v>
      </c>
      <c r="AL69" s="1007"/>
      <c r="AM69" s="1007"/>
      <c r="AN69" s="1007"/>
      <c r="AO69" s="1007"/>
      <c r="AP69" s="1007">
        <v>2183</v>
      </c>
      <c r="AQ69" s="1007"/>
      <c r="AR69" s="1007"/>
      <c r="AS69" s="1007"/>
      <c r="AT69" s="1007"/>
      <c r="AU69" s="1007" t="s">
        <v>493</v>
      </c>
      <c r="AV69" s="1007"/>
      <c r="AW69" s="1007"/>
      <c r="AX69" s="1007"/>
      <c r="AY69" s="1007"/>
      <c r="AZ69" s="1008" t="s">
        <v>570</v>
      </c>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15">
      <c r="A70" s="238">
        <v>3</v>
      </c>
      <c r="B70" s="1010" t="s">
        <v>571</v>
      </c>
      <c r="C70" s="1011"/>
      <c r="D70" s="1011"/>
      <c r="E70" s="1011"/>
      <c r="F70" s="1011"/>
      <c r="G70" s="1011"/>
      <c r="H70" s="1011"/>
      <c r="I70" s="1011"/>
      <c r="J70" s="1011"/>
      <c r="K70" s="1011"/>
      <c r="L70" s="1011"/>
      <c r="M70" s="1011"/>
      <c r="N70" s="1011"/>
      <c r="O70" s="1011"/>
      <c r="P70" s="1012"/>
      <c r="Q70" s="1013">
        <v>969</v>
      </c>
      <c r="R70" s="1007"/>
      <c r="S70" s="1007"/>
      <c r="T70" s="1007"/>
      <c r="U70" s="1007"/>
      <c r="V70" s="1007">
        <v>905</v>
      </c>
      <c r="W70" s="1007"/>
      <c r="X70" s="1007"/>
      <c r="Y70" s="1007"/>
      <c r="Z70" s="1007"/>
      <c r="AA70" s="1007">
        <v>64</v>
      </c>
      <c r="AB70" s="1007"/>
      <c r="AC70" s="1007"/>
      <c r="AD70" s="1007"/>
      <c r="AE70" s="1007"/>
      <c r="AF70" s="1007">
        <v>64</v>
      </c>
      <c r="AG70" s="1007"/>
      <c r="AH70" s="1007"/>
      <c r="AI70" s="1007"/>
      <c r="AJ70" s="1007"/>
      <c r="AK70" s="1007">
        <v>17</v>
      </c>
      <c r="AL70" s="1007"/>
      <c r="AM70" s="1007"/>
      <c r="AN70" s="1007"/>
      <c r="AO70" s="1007"/>
      <c r="AP70" s="1007">
        <v>109</v>
      </c>
      <c r="AQ70" s="1007"/>
      <c r="AR70" s="1007"/>
      <c r="AS70" s="1007"/>
      <c r="AT70" s="1007"/>
      <c r="AU70" s="1007">
        <v>23</v>
      </c>
      <c r="AV70" s="1007"/>
      <c r="AW70" s="1007"/>
      <c r="AX70" s="1007"/>
      <c r="AY70" s="1007"/>
      <c r="AZ70" s="1008" t="s">
        <v>572</v>
      </c>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15">
      <c r="A71" s="238">
        <v>4</v>
      </c>
      <c r="B71" s="1010" t="s">
        <v>573</v>
      </c>
      <c r="C71" s="1011"/>
      <c r="D71" s="1011"/>
      <c r="E71" s="1011"/>
      <c r="F71" s="1011"/>
      <c r="G71" s="1011"/>
      <c r="H71" s="1011"/>
      <c r="I71" s="1011"/>
      <c r="J71" s="1011"/>
      <c r="K71" s="1011"/>
      <c r="L71" s="1011"/>
      <c r="M71" s="1011"/>
      <c r="N71" s="1011"/>
      <c r="O71" s="1011"/>
      <c r="P71" s="1012"/>
      <c r="Q71" s="1013">
        <v>617</v>
      </c>
      <c r="R71" s="1007"/>
      <c r="S71" s="1007"/>
      <c r="T71" s="1007"/>
      <c r="U71" s="1007"/>
      <c r="V71" s="1007">
        <v>567</v>
      </c>
      <c r="W71" s="1007"/>
      <c r="X71" s="1007"/>
      <c r="Y71" s="1007"/>
      <c r="Z71" s="1007"/>
      <c r="AA71" s="1007">
        <v>51</v>
      </c>
      <c r="AB71" s="1007"/>
      <c r="AC71" s="1007"/>
      <c r="AD71" s="1007"/>
      <c r="AE71" s="1007"/>
      <c r="AF71" s="1007">
        <v>51</v>
      </c>
      <c r="AG71" s="1007"/>
      <c r="AH71" s="1007"/>
      <c r="AI71" s="1007"/>
      <c r="AJ71" s="1007"/>
      <c r="AK71" s="1007">
        <v>39</v>
      </c>
      <c r="AL71" s="1007"/>
      <c r="AM71" s="1007"/>
      <c r="AN71" s="1007"/>
      <c r="AO71" s="1007"/>
      <c r="AP71" s="1007" t="s">
        <v>493</v>
      </c>
      <c r="AQ71" s="1007"/>
      <c r="AR71" s="1007"/>
      <c r="AS71" s="1007"/>
      <c r="AT71" s="1007"/>
      <c r="AU71" s="1007" t="s">
        <v>493</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15">
      <c r="A72" s="238">
        <v>5</v>
      </c>
      <c r="B72" s="1010" t="s">
        <v>574</v>
      </c>
      <c r="C72" s="1011"/>
      <c r="D72" s="1011"/>
      <c r="E72" s="1011"/>
      <c r="F72" s="1011"/>
      <c r="G72" s="1011"/>
      <c r="H72" s="1011"/>
      <c r="I72" s="1011"/>
      <c r="J72" s="1011"/>
      <c r="K72" s="1011"/>
      <c r="L72" s="1011"/>
      <c r="M72" s="1011"/>
      <c r="N72" s="1011"/>
      <c r="O72" s="1011"/>
      <c r="P72" s="1012"/>
      <c r="Q72" s="1013">
        <v>177493</v>
      </c>
      <c r="R72" s="1007"/>
      <c r="S72" s="1007"/>
      <c r="T72" s="1007"/>
      <c r="U72" s="1007"/>
      <c r="V72" s="1007">
        <v>175048</v>
      </c>
      <c r="W72" s="1007"/>
      <c r="X72" s="1007"/>
      <c r="Y72" s="1007"/>
      <c r="Z72" s="1007"/>
      <c r="AA72" s="1007">
        <v>2445</v>
      </c>
      <c r="AB72" s="1007"/>
      <c r="AC72" s="1007"/>
      <c r="AD72" s="1007"/>
      <c r="AE72" s="1007"/>
      <c r="AF72" s="1007">
        <v>2442</v>
      </c>
      <c r="AG72" s="1007"/>
      <c r="AH72" s="1007"/>
      <c r="AI72" s="1007"/>
      <c r="AJ72" s="1007"/>
      <c r="AK72" s="1007">
        <v>6094</v>
      </c>
      <c r="AL72" s="1007"/>
      <c r="AM72" s="1007"/>
      <c r="AN72" s="1007"/>
      <c r="AO72" s="1007"/>
      <c r="AP72" s="1007" t="s">
        <v>493</v>
      </c>
      <c r="AQ72" s="1007"/>
      <c r="AR72" s="1007"/>
      <c r="AS72" s="1007"/>
      <c r="AT72" s="1007"/>
      <c r="AU72" s="1007" t="s">
        <v>493</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15">
      <c r="A73" s="238">
        <v>6</v>
      </c>
      <c r="B73" s="1010" t="s">
        <v>575</v>
      </c>
      <c r="C73" s="1011"/>
      <c r="D73" s="1011"/>
      <c r="E73" s="1011"/>
      <c r="F73" s="1011"/>
      <c r="G73" s="1011"/>
      <c r="H73" s="1011"/>
      <c r="I73" s="1011"/>
      <c r="J73" s="1011"/>
      <c r="K73" s="1011"/>
      <c r="L73" s="1011"/>
      <c r="M73" s="1011"/>
      <c r="N73" s="1011"/>
      <c r="O73" s="1011"/>
      <c r="P73" s="1012"/>
      <c r="Q73" s="1013">
        <v>10</v>
      </c>
      <c r="R73" s="1007"/>
      <c r="S73" s="1007"/>
      <c r="T73" s="1007"/>
      <c r="U73" s="1007"/>
      <c r="V73" s="1007">
        <v>9</v>
      </c>
      <c r="W73" s="1007"/>
      <c r="X73" s="1007"/>
      <c r="Y73" s="1007"/>
      <c r="Z73" s="1007"/>
      <c r="AA73" s="1007">
        <v>1</v>
      </c>
      <c r="AB73" s="1007"/>
      <c r="AC73" s="1007"/>
      <c r="AD73" s="1007"/>
      <c r="AE73" s="1007"/>
      <c r="AF73" s="1007">
        <v>1</v>
      </c>
      <c r="AG73" s="1007"/>
      <c r="AH73" s="1007"/>
      <c r="AI73" s="1007"/>
      <c r="AJ73" s="1007"/>
      <c r="AK73" s="1007">
        <v>3</v>
      </c>
      <c r="AL73" s="1007"/>
      <c r="AM73" s="1007"/>
      <c r="AN73" s="1007"/>
      <c r="AO73" s="1007"/>
      <c r="AP73" s="1007" t="s">
        <v>493</v>
      </c>
      <c r="AQ73" s="1007"/>
      <c r="AR73" s="1007"/>
      <c r="AS73" s="1007"/>
      <c r="AT73" s="1007"/>
      <c r="AU73" s="1007" t="s">
        <v>493</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15">
      <c r="A74" s="238">
        <v>7</v>
      </c>
      <c r="B74" s="1010" t="s">
        <v>576</v>
      </c>
      <c r="C74" s="1011"/>
      <c r="D74" s="1011"/>
      <c r="E74" s="1011"/>
      <c r="F74" s="1011"/>
      <c r="G74" s="1011"/>
      <c r="H74" s="1011"/>
      <c r="I74" s="1011"/>
      <c r="J74" s="1011"/>
      <c r="K74" s="1011"/>
      <c r="L74" s="1011"/>
      <c r="M74" s="1011"/>
      <c r="N74" s="1011"/>
      <c r="O74" s="1011"/>
      <c r="P74" s="1012"/>
      <c r="Q74" s="1013">
        <v>127</v>
      </c>
      <c r="R74" s="1007"/>
      <c r="S74" s="1007"/>
      <c r="T74" s="1007"/>
      <c r="U74" s="1007"/>
      <c r="V74" s="1007">
        <v>122</v>
      </c>
      <c r="W74" s="1007"/>
      <c r="X74" s="1007"/>
      <c r="Y74" s="1007"/>
      <c r="Z74" s="1007"/>
      <c r="AA74" s="1007">
        <v>5</v>
      </c>
      <c r="AB74" s="1007"/>
      <c r="AC74" s="1007"/>
      <c r="AD74" s="1007"/>
      <c r="AE74" s="1007"/>
      <c r="AF74" s="1007">
        <v>5</v>
      </c>
      <c r="AG74" s="1007"/>
      <c r="AH74" s="1007"/>
      <c r="AI74" s="1007"/>
      <c r="AJ74" s="1007"/>
      <c r="AK74" s="1007">
        <v>10</v>
      </c>
      <c r="AL74" s="1007"/>
      <c r="AM74" s="1007"/>
      <c r="AN74" s="1007"/>
      <c r="AO74" s="1007"/>
      <c r="AP74" s="1007" t="s">
        <v>493</v>
      </c>
      <c r="AQ74" s="1007"/>
      <c r="AR74" s="1007"/>
      <c r="AS74" s="1007"/>
      <c r="AT74" s="1007"/>
      <c r="AU74" s="1007" t="s">
        <v>493</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15">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15">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15">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15">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15">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15">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15">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15">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15">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15">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15">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15">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15">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
      <c r="A88" s="240" t="s">
        <v>379</v>
      </c>
      <c r="B88" s="973" t="s">
        <v>406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9611</v>
      </c>
      <c r="AG88" s="995"/>
      <c r="AH88" s="995"/>
      <c r="AI88" s="995"/>
      <c r="AJ88" s="995"/>
      <c r="AK88" s="999"/>
      <c r="AL88" s="999"/>
      <c r="AM88" s="999"/>
      <c r="AN88" s="999"/>
      <c r="AO88" s="999"/>
      <c r="AP88" s="995">
        <v>5241</v>
      </c>
      <c r="AQ88" s="995"/>
      <c r="AR88" s="995"/>
      <c r="AS88" s="995"/>
      <c r="AT88" s="995"/>
      <c r="AU88" s="995">
        <v>2159</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379</v>
      </c>
      <c r="BR102" s="973" t="s">
        <v>407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7477</v>
      </c>
      <c r="CS102" s="989"/>
      <c r="CT102" s="989"/>
      <c r="CU102" s="989"/>
      <c r="CV102" s="990"/>
      <c r="CW102" s="988">
        <v>1080</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410</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411</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8" t="s">
        <v>412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15">
      <c r="A109" s="931" t="s">
        <v>414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415</v>
      </c>
      <c r="AB109" s="932"/>
      <c r="AC109" s="932"/>
      <c r="AD109" s="932"/>
      <c r="AE109" s="933"/>
      <c r="AF109" s="934" t="s">
        <v>416</v>
      </c>
      <c r="AG109" s="932"/>
      <c r="AH109" s="932"/>
      <c r="AI109" s="932"/>
      <c r="AJ109" s="933"/>
      <c r="AK109" s="934" t="s">
        <v>296</v>
      </c>
      <c r="AL109" s="932"/>
      <c r="AM109" s="932"/>
      <c r="AN109" s="932"/>
      <c r="AO109" s="933"/>
      <c r="AP109" s="934" t="s">
        <v>417</v>
      </c>
      <c r="AQ109" s="932"/>
      <c r="AR109" s="932"/>
      <c r="AS109" s="932"/>
      <c r="AT109" s="965"/>
      <c r="AU109" s="931" t="s">
        <v>414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415</v>
      </c>
      <c r="BR109" s="932"/>
      <c r="BS109" s="932"/>
      <c r="BT109" s="932"/>
      <c r="BU109" s="933"/>
      <c r="BV109" s="934" t="s">
        <v>416</v>
      </c>
      <c r="BW109" s="932"/>
      <c r="BX109" s="932"/>
      <c r="BY109" s="932"/>
      <c r="BZ109" s="933"/>
      <c r="CA109" s="934" t="s">
        <v>296</v>
      </c>
      <c r="CB109" s="932"/>
      <c r="CC109" s="932"/>
      <c r="CD109" s="932"/>
      <c r="CE109" s="933"/>
      <c r="CF109" s="972" t="s">
        <v>417</v>
      </c>
      <c r="CG109" s="972"/>
      <c r="CH109" s="972"/>
      <c r="CI109" s="972"/>
      <c r="CJ109" s="972"/>
      <c r="CK109" s="934" t="s">
        <v>418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415</v>
      </c>
      <c r="DH109" s="932"/>
      <c r="DI109" s="932"/>
      <c r="DJ109" s="932"/>
      <c r="DK109" s="933"/>
      <c r="DL109" s="934" t="s">
        <v>416</v>
      </c>
      <c r="DM109" s="932"/>
      <c r="DN109" s="932"/>
      <c r="DO109" s="932"/>
      <c r="DP109" s="933"/>
      <c r="DQ109" s="934" t="s">
        <v>296</v>
      </c>
      <c r="DR109" s="932"/>
      <c r="DS109" s="932"/>
      <c r="DT109" s="932"/>
      <c r="DU109" s="933"/>
      <c r="DV109" s="934" t="s">
        <v>417</v>
      </c>
      <c r="DW109" s="932"/>
      <c r="DX109" s="932"/>
      <c r="DY109" s="932"/>
      <c r="DZ109" s="965"/>
    </row>
    <row r="110" spans="1:131" s="230" customFormat="1" ht="26.25" customHeight="1" x14ac:dyDescent="0.15">
      <c r="A110" s="843" t="s">
        <v>419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13603460</v>
      </c>
      <c r="AB110" s="925"/>
      <c r="AC110" s="925"/>
      <c r="AD110" s="925"/>
      <c r="AE110" s="926"/>
      <c r="AF110" s="927">
        <v>12924277</v>
      </c>
      <c r="AG110" s="925"/>
      <c r="AH110" s="925"/>
      <c r="AI110" s="925"/>
      <c r="AJ110" s="926"/>
      <c r="AK110" s="927">
        <v>12628144</v>
      </c>
      <c r="AL110" s="925"/>
      <c r="AM110" s="925"/>
      <c r="AN110" s="925"/>
      <c r="AO110" s="926"/>
      <c r="AP110" s="928">
        <v>21.3</v>
      </c>
      <c r="AQ110" s="929"/>
      <c r="AR110" s="929"/>
      <c r="AS110" s="929"/>
      <c r="AT110" s="930"/>
      <c r="AU110" s="966" t="s">
        <v>69</v>
      </c>
      <c r="AV110" s="967"/>
      <c r="AW110" s="967"/>
      <c r="AX110" s="967"/>
      <c r="AY110" s="967"/>
      <c r="AZ110" s="896" t="s">
        <v>420</v>
      </c>
      <c r="BA110" s="844"/>
      <c r="BB110" s="844"/>
      <c r="BC110" s="844"/>
      <c r="BD110" s="844"/>
      <c r="BE110" s="844"/>
      <c r="BF110" s="844"/>
      <c r="BG110" s="844"/>
      <c r="BH110" s="844"/>
      <c r="BI110" s="844"/>
      <c r="BJ110" s="844"/>
      <c r="BK110" s="844"/>
      <c r="BL110" s="844"/>
      <c r="BM110" s="844"/>
      <c r="BN110" s="844"/>
      <c r="BO110" s="844"/>
      <c r="BP110" s="845"/>
      <c r="BQ110" s="897">
        <v>128985654</v>
      </c>
      <c r="BR110" s="878"/>
      <c r="BS110" s="878"/>
      <c r="BT110" s="878"/>
      <c r="BU110" s="878"/>
      <c r="BV110" s="878">
        <v>123425153</v>
      </c>
      <c r="BW110" s="878"/>
      <c r="BX110" s="878"/>
      <c r="BY110" s="878"/>
      <c r="BZ110" s="878"/>
      <c r="CA110" s="878">
        <v>119805696</v>
      </c>
      <c r="CB110" s="878"/>
      <c r="CC110" s="878"/>
      <c r="CD110" s="878"/>
      <c r="CE110" s="878"/>
      <c r="CF110" s="902">
        <v>202</v>
      </c>
      <c r="CG110" s="903"/>
      <c r="CH110" s="903"/>
      <c r="CI110" s="903"/>
      <c r="CJ110" s="903"/>
      <c r="CK110" s="962" t="s">
        <v>421</v>
      </c>
      <c r="CL110" s="855"/>
      <c r="CM110" s="896" t="s">
        <v>422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x14ac:dyDescent="0.15">
      <c r="A111" s="810" t="s">
        <v>423</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424</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425</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x14ac:dyDescent="0.15">
      <c r="A112" s="948" t="s">
        <v>426</v>
      </c>
      <c r="B112" s="949"/>
      <c r="C112" s="788" t="s">
        <v>427</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428</v>
      </c>
      <c r="BA112" s="788"/>
      <c r="BB112" s="788"/>
      <c r="BC112" s="788"/>
      <c r="BD112" s="788"/>
      <c r="BE112" s="788"/>
      <c r="BF112" s="788"/>
      <c r="BG112" s="788"/>
      <c r="BH112" s="788"/>
      <c r="BI112" s="788"/>
      <c r="BJ112" s="788"/>
      <c r="BK112" s="788"/>
      <c r="BL112" s="788"/>
      <c r="BM112" s="788"/>
      <c r="BN112" s="788"/>
      <c r="BO112" s="788"/>
      <c r="BP112" s="789"/>
      <c r="BQ112" s="852">
        <v>32422931</v>
      </c>
      <c r="BR112" s="853"/>
      <c r="BS112" s="853"/>
      <c r="BT112" s="853"/>
      <c r="BU112" s="853"/>
      <c r="BV112" s="853">
        <v>30883312</v>
      </c>
      <c r="BW112" s="853"/>
      <c r="BX112" s="853"/>
      <c r="BY112" s="853"/>
      <c r="BZ112" s="853"/>
      <c r="CA112" s="853">
        <v>29856087</v>
      </c>
      <c r="CB112" s="853"/>
      <c r="CC112" s="853"/>
      <c r="CD112" s="853"/>
      <c r="CE112" s="853"/>
      <c r="CF112" s="911">
        <v>50.3</v>
      </c>
      <c r="CG112" s="912"/>
      <c r="CH112" s="912"/>
      <c r="CI112" s="912"/>
      <c r="CJ112" s="912"/>
      <c r="CK112" s="963"/>
      <c r="CL112" s="857"/>
      <c r="CM112" s="851" t="s">
        <v>429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x14ac:dyDescent="0.15">
      <c r="A113" s="950"/>
      <c r="B113" s="951"/>
      <c r="C113" s="788" t="s">
        <v>430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3005940</v>
      </c>
      <c r="AB113" s="955"/>
      <c r="AC113" s="955"/>
      <c r="AD113" s="955"/>
      <c r="AE113" s="956"/>
      <c r="AF113" s="957">
        <v>3084050</v>
      </c>
      <c r="AG113" s="955"/>
      <c r="AH113" s="955"/>
      <c r="AI113" s="955"/>
      <c r="AJ113" s="956"/>
      <c r="AK113" s="957">
        <v>3365809</v>
      </c>
      <c r="AL113" s="955"/>
      <c r="AM113" s="955"/>
      <c r="AN113" s="955"/>
      <c r="AO113" s="956"/>
      <c r="AP113" s="958">
        <v>5.7</v>
      </c>
      <c r="AQ113" s="959"/>
      <c r="AR113" s="959"/>
      <c r="AS113" s="959"/>
      <c r="AT113" s="960"/>
      <c r="AU113" s="968"/>
      <c r="AV113" s="969"/>
      <c r="AW113" s="969"/>
      <c r="AX113" s="969"/>
      <c r="AY113" s="969"/>
      <c r="AZ113" s="851" t="s">
        <v>431</v>
      </c>
      <c r="BA113" s="788"/>
      <c r="BB113" s="788"/>
      <c r="BC113" s="788"/>
      <c r="BD113" s="788"/>
      <c r="BE113" s="788"/>
      <c r="BF113" s="788"/>
      <c r="BG113" s="788"/>
      <c r="BH113" s="788"/>
      <c r="BI113" s="788"/>
      <c r="BJ113" s="788"/>
      <c r="BK113" s="788"/>
      <c r="BL113" s="788"/>
      <c r="BM113" s="788"/>
      <c r="BN113" s="788"/>
      <c r="BO113" s="788"/>
      <c r="BP113" s="789"/>
      <c r="BQ113" s="852">
        <v>2236646</v>
      </c>
      <c r="BR113" s="853"/>
      <c r="BS113" s="853"/>
      <c r="BT113" s="853"/>
      <c r="BU113" s="853"/>
      <c r="BV113" s="853">
        <v>2033254</v>
      </c>
      <c r="BW113" s="853"/>
      <c r="BX113" s="853"/>
      <c r="BY113" s="853"/>
      <c r="BZ113" s="853"/>
      <c r="CA113" s="853">
        <v>2158722</v>
      </c>
      <c r="CB113" s="853"/>
      <c r="CC113" s="853"/>
      <c r="CD113" s="853"/>
      <c r="CE113" s="853"/>
      <c r="CF113" s="911">
        <v>3.6</v>
      </c>
      <c r="CG113" s="912"/>
      <c r="CH113" s="912"/>
      <c r="CI113" s="912"/>
      <c r="CJ113" s="912"/>
      <c r="CK113" s="963"/>
      <c r="CL113" s="857"/>
      <c r="CM113" s="851" t="s">
        <v>432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x14ac:dyDescent="0.15">
      <c r="A114" s="950"/>
      <c r="B114" s="951"/>
      <c r="C114" s="788" t="s">
        <v>433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216508</v>
      </c>
      <c r="AB114" s="816"/>
      <c r="AC114" s="816"/>
      <c r="AD114" s="816"/>
      <c r="AE114" s="817"/>
      <c r="AF114" s="818">
        <v>203119</v>
      </c>
      <c r="AG114" s="816"/>
      <c r="AH114" s="816"/>
      <c r="AI114" s="816"/>
      <c r="AJ114" s="817"/>
      <c r="AK114" s="818">
        <v>194240</v>
      </c>
      <c r="AL114" s="816"/>
      <c r="AM114" s="816"/>
      <c r="AN114" s="816"/>
      <c r="AO114" s="817"/>
      <c r="AP114" s="860">
        <v>0.3</v>
      </c>
      <c r="AQ114" s="861"/>
      <c r="AR114" s="861"/>
      <c r="AS114" s="861"/>
      <c r="AT114" s="862"/>
      <c r="AU114" s="968"/>
      <c r="AV114" s="969"/>
      <c r="AW114" s="969"/>
      <c r="AX114" s="969"/>
      <c r="AY114" s="969"/>
      <c r="AZ114" s="851" t="s">
        <v>434</v>
      </c>
      <c r="BA114" s="788"/>
      <c r="BB114" s="788"/>
      <c r="BC114" s="788"/>
      <c r="BD114" s="788"/>
      <c r="BE114" s="788"/>
      <c r="BF114" s="788"/>
      <c r="BG114" s="788"/>
      <c r="BH114" s="788"/>
      <c r="BI114" s="788"/>
      <c r="BJ114" s="788"/>
      <c r="BK114" s="788"/>
      <c r="BL114" s="788"/>
      <c r="BM114" s="788"/>
      <c r="BN114" s="788"/>
      <c r="BO114" s="788"/>
      <c r="BP114" s="789"/>
      <c r="BQ114" s="852">
        <v>13474075</v>
      </c>
      <c r="BR114" s="853"/>
      <c r="BS114" s="853"/>
      <c r="BT114" s="853"/>
      <c r="BU114" s="853"/>
      <c r="BV114" s="853">
        <v>13696027</v>
      </c>
      <c r="BW114" s="853"/>
      <c r="BX114" s="853"/>
      <c r="BY114" s="853"/>
      <c r="BZ114" s="853"/>
      <c r="CA114" s="853">
        <v>14316411</v>
      </c>
      <c r="CB114" s="853"/>
      <c r="CC114" s="853"/>
      <c r="CD114" s="853"/>
      <c r="CE114" s="853"/>
      <c r="CF114" s="911">
        <v>24.1</v>
      </c>
      <c r="CG114" s="912"/>
      <c r="CH114" s="912"/>
      <c r="CI114" s="912"/>
      <c r="CJ114" s="912"/>
      <c r="CK114" s="963"/>
      <c r="CL114" s="857"/>
      <c r="CM114" s="851" t="s">
        <v>435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x14ac:dyDescent="0.15">
      <c r="A115" s="950"/>
      <c r="B115" s="951"/>
      <c r="C115" s="788" t="s">
        <v>436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63065</v>
      </c>
      <c r="AB115" s="955"/>
      <c r="AC115" s="955"/>
      <c r="AD115" s="955"/>
      <c r="AE115" s="956"/>
      <c r="AF115" s="957">
        <v>62011</v>
      </c>
      <c r="AG115" s="955"/>
      <c r="AH115" s="955"/>
      <c r="AI115" s="955"/>
      <c r="AJ115" s="956"/>
      <c r="AK115" s="957">
        <v>51280</v>
      </c>
      <c r="AL115" s="955"/>
      <c r="AM115" s="955"/>
      <c r="AN115" s="955"/>
      <c r="AO115" s="956"/>
      <c r="AP115" s="958">
        <v>0.1</v>
      </c>
      <c r="AQ115" s="959"/>
      <c r="AR115" s="959"/>
      <c r="AS115" s="959"/>
      <c r="AT115" s="960"/>
      <c r="AU115" s="968"/>
      <c r="AV115" s="969"/>
      <c r="AW115" s="969"/>
      <c r="AX115" s="969"/>
      <c r="AY115" s="969"/>
      <c r="AZ115" s="851" t="s">
        <v>437</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x14ac:dyDescent="0.15">
      <c r="A116" s="952"/>
      <c r="B116" s="953"/>
      <c r="C116" s="875" t="s">
        <v>439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440</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x14ac:dyDescent="0.15">
      <c r="A117" s="931" t="s">
        <v>179</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442</v>
      </c>
      <c r="Z117" s="933"/>
      <c r="AA117" s="938">
        <v>16888973</v>
      </c>
      <c r="AB117" s="939"/>
      <c r="AC117" s="939"/>
      <c r="AD117" s="939"/>
      <c r="AE117" s="940"/>
      <c r="AF117" s="941">
        <v>16273457</v>
      </c>
      <c r="AG117" s="939"/>
      <c r="AH117" s="939"/>
      <c r="AI117" s="939"/>
      <c r="AJ117" s="940"/>
      <c r="AK117" s="941">
        <v>16239473</v>
      </c>
      <c r="AL117" s="939"/>
      <c r="AM117" s="939"/>
      <c r="AN117" s="939"/>
      <c r="AO117" s="940"/>
      <c r="AP117" s="942"/>
      <c r="AQ117" s="943"/>
      <c r="AR117" s="943"/>
      <c r="AS117" s="943"/>
      <c r="AT117" s="944"/>
      <c r="AU117" s="968"/>
      <c r="AV117" s="969"/>
      <c r="AW117" s="969"/>
      <c r="AX117" s="969"/>
      <c r="AY117" s="969"/>
      <c r="AZ117" s="899" t="s">
        <v>443</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x14ac:dyDescent="0.15">
      <c r="A118" s="931" t="s">
        <v>418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415</v>
      </c>
      <c r="AB118" s="932"/>
      <c r="AC118" s="932"/>
      <c r="AD118" s="932"/>
      <c r="AE118" s="933"/>
      <c r="AF118" s="934" t="s">
        <v>416</v>
      </c>
      <c r="AG118" s="932"/>
      <c r="AH118" s="932"/>
      <c r="AI118" s="932"/>
      <c r="AJ118" s="933"/>
      <c r="AK118" s="934" t="s">
        <v>296</v>
      </c>
      <c r="AL118" s="932"/>
      <c r="AM118" s="932"/>
      <c r="AN118" s="932"/>
      <c r="AO118" s="933"/>
      <c r="AP118" s="935" t="s">
        <v>417</v>
      </c>
      <c r="AQ118" s="936"/>
      <c r="AR118" s="936"/>
      <c r="AS118" s="936"/>
      <c r="AT118" s="937"/>
      <c r="AU118" s="968"/>
      <c r="AV118" s="969"/>
      <c r="AW118" s="969"/>
      <c r="AX118" s="969"/>
      <c r="AY118" s="969"/>
      <c r="AZ118" s="874" t="s">
        <v>445</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x14ac:dyDescent="0.15">
      <c r="A119" s="854" t="s">
        <v>421</v>
      </c>
      <c r="B119" s="855"/>
      <c r="C119" s="896" t="s">
        <v>422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179</v>
      </c>
      <c r="BA119" s="251"/>
      <c r="BB119" s="251"/>
      <c r="BC119" s="251"/>
      <c r="BD119" s="251"/>
      <c r="BE119" s="251"/>
      <c r="BF119" s="251"/>
      <c r="BG119" s="251"/>
      <c r="BH119" s="251"/>
      <c r="BI119" s="251"/>
      <c r="BJ119" s="251"/>
      <c r="BK119" s="251"/>
      <c r="BL119" s="251"/>
      <c r="BM119" s="251"/>
      <c r="BN119" s="251"/>
      <c r="BO119" s="913" t="s">
        <v>447</v>
      </c>
      <c r="BP119" s="914"/>
      <c r="BQ119" s="915">
        <v>177119306</v>
      </c>
      <c r="BR119" s="881"/>
      <c r="BS119" s="881"/>
      <c r="BT119" s="881"/>
      <c r="BU119" s="881"/>
      <c r="BV119" s="881">
        <v>170037746</v>
      </c>
      <c r="BW119" s="881"/>
      <c r="BX119" s="881"/>
      <c r="BY119" s="881"/>
      <c r="BZ119" s="881"/>
      <c r="CA119" s="881">
        <v>166136916</v>
      </c>
      <c r="CB119" s="881"/>
      <c r="CC119" s="881"/>
      <c r="CD119" s="881"/>
      <c r="CE119" s="881"/>
      <c r="CF119" s="784"/>
      <c r="CG119" s="785"/>
      <c r="CH119" s="785"/>
      <c r="CI119" s="785"/>
      <c r="CJ119" s="870"/>
      <c r="CK119" s="964"/>
      <c r="CL119" s="859"/>
      <c r="CM119" s="874" t="s">
        <v>448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x14ac:dyDescent="0.15">
      <c r="A120" s="856"/>
      <c r="B120" s="857"/>
      <c r="C120" s="851" t="s">
        <v>425</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449</v>
      </c>
      <c r="AV120" s="917"/>
      <c r="AW120" s="917"/>
      <c r="AX120" s="917"/>
      <c r="AY120" s="918"/>
      <c r="AZ120" s="896" t="s">
        <v>450</v>
      </c>
      <c r="BA120" s="844"/>
      <c r="BB120" s="844"/>
      <c r="BC120" s="844"/>
      <c r="BD120" s="844"/>
      <c r="BE120" s="844"/>
      <c r="BF120" s="844"/>
      <c r="BG120" s="844"/>
      <c r="BH120" s="844"/>
      <c r="BI120" s="844"/>
      <c r="BJ120" s="844"/>
      <c r="BK120" s="844"/>
      <c r="BL120" s="844"/>
      <c r="BM120" s="844"/>
      <c r="BN120" s="844"/>
      <c r="BO120" s="844"/>
      <c r="BP120" s="845"/>
      <c r="BQ120" s="897">
        <v>10438497</v>
      </c>
      <c r="BR120" s="878"/>
      <c r="BS120" s="878"/>
      <c r="BT120" s="878"/>
      <c r="BU120" s="878"/>
      <c r="BV120" s="878">
        <v>12326069</v>
      </c>
      <c r="BW120" s="878"/>
      <c r="BX120" s="878"/>
      <c r="BY120" s="878"/>
      <c r="BZ120" s="878"/>
      <c r="CA120" s="878">
        <v>13286422</v>
      </c>
      <c r="CB120" s="878"/>
      <c r="CC120" s="878"/>
      <c r="CD120" s="878"/>
      <c r="CE120" s="878"/>
      <c r="CF120" s="902">
        <v>22.4</v>
      </c>
      <c r="CG120" s="903"/>
      <c r="CH120" s="903"/>
      <c r="CI120" s="903"/>
      <c r="CJ120" s="903"/>
      <c r="CK120" s="904" t="s">
        <v>451</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v>24927336</v>
      </c>
      <c r="DH120" s="878"/>
      <c r="DI120" s="878"/>
      <c r="DJ120" s="878"/>
      <c r="DK120" s="878"/>
      <c r="DL120" s="878">
        <v>23686678</v>
      </c>
      <c r="DM120" s="878"/>
      <c r="DN120" s="878"/>
      <c r="DO120" s="878"/>
      <c r="DP120" s="878"/>
      <c r="DQ120" s="878">
        <v>22936401</v>
      </c>
      <c r="DR120" s="878"/>
      <c r="DS120" s="878"/>
      <c r="DT120" s="878"/>
      <c r="DU120" s="878"/>
      <c r="DV120" s="879">
        <v>38.700000000000003</v>
      </c>
      <c r="DW120" s="879"/>
      <c r="DX120" s="879"/>
      <c r="DY120" s="879"/>
      <c r="DZ120" s="880"/>
    </row>
    <row r="121" spans="1:130" s="230" customFormat="1" ht="26.25" customHeight="1" x14ac:dyDescent="0.15">
      <c r="A121" s="856"/>
      <c r="B121" s="857"/>
      <c r="C121" s="899" t="s">
        <v>452</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453</v>
      </c>
      <c r="BA121" s="788"/>
      <c r="BB121" s="788"/>
      <c r="BC121" s="788"/>
      <c r="BD121" s="788"/>
      <c r="BE121" s="788"/>
      <c r="BF121" s="788"/>
      <c r="BG121" s="788"/>
      <c r="BH121" s="788"/>
      <c r="BI121" s="788"/>
      <c r="BJ121" s="788"/>
      <c r="BK121" s="788"/>
      <c r="BL121" s="788"/>
      <c r="BM121" s="788"/>
      <c r="BN121" s="788"/>
      <c r="BO121" s="788"/>
      <c r="BP121" s="789"/>
      <c r="BQ121" s="852">
        <v>3484950</v>
      </c>
      <c r="BR121" s="853"/>
      <c r="BS121" s="853"/>
      <c r="BT121" s="853"/>
      <c r="BU121" s="853"/>
      <c r="BV121" s="853">
        <v>2664840</v>
      </c>
      <c r="BW121" s="853"/>
      <c r="BX121" s="853"/>
      <c r="BY121" s="853"/>
      <c r="BZ121" s="853"/>
      <c r="CA121" s="853">
        <v>1913632</v>
      </c>
      <c r="CB121" s="853"/>
      <c r="CC121" s="853"/>
      <c r="CD121" s="853"/>
      <c r="CE121" s="853"/>
      <c r="CF121" s="911">
        <v>3.2</v>
      </c>
      <c r="CG121" s="912"/>
      <c r="CH121" s="912"/>
      <c r="CI121" s="912"/>
      <c r="CJ121" s="912"/>
      <c r="CK121" s="905"/>
      <c r="CL121" s="891"/>
      <c r="CM121" s="891"/>
      <c r="CN121" s="891"/>
      <c r="CO121" s="892"/>
      <c r="CP121" s="871" t="s">
        <v>150</v>
      </c>
      <c r="CQ121" s="872"/>
      <c r="CR121" s="872"/>
      <c r="CS121" s="872"/>
      <c r="CT121" s="872"/>
      <c r="CU121" s="872"/>
      <c r="CV121" s="872"/>
      <c r="CW121" s="872"/>
      <c r="CX121" s="872"/>
      <c r="CY121" s="872"/>
      <c r="CZ121" s="872"/>
      <c r="DA121" s="872"/>
      <c r="DB121" s="872"/>
      <c r="DC121" s="872"/>
      <c r="DD121" s="872"/>
      <c r="DE121" s="872"/>
      <c r="DF121" s="873"/>
      <c r="DG121" s="852">
        <v>2656270</v>
      </c>
      <c r="DH121" s="853"/>
      <c r="DI121" s="853"/>
      <c r="DJ121" s="853"/>
      <c r="DK121" s="853"/>
      <c r="DL121" s="853">
        <v>2546807</v>
      </c>
      <c r="DM121" s="853"/>
      <c r="DN121" s="853"/>
      <c r="DO121" s="853"/>
      <c r="DP121" s="853"/>
      <c r="DQ121" s="853">
        <v>2424970</v>
      </c>
      <c r="DR121" s="853"/>
      <c r="DS121" s="853"/>
      <c r="DT121" s="853"/>
      <c r="DU121" s="853"/>
      <c r="DV121" s="830">
        <v>4.0999999999999996</v>
      </c>
      <c r="DW121" s="830"/>
      <c r="DX121" s="830"/>
      <c r="DY121" s="830"/>
      <c r="DZ121" s="831"/>
    </row>
    <row r="122" spans="1:130" s="230" customFormat="1" ht="26.25" customHeight="1" x14ac:dyDescent="0.15">
      <c r="A122" s="856"/>
      <c r="B122" s="857"/>
      <c r="C122" s="851" t="s">
        <v>435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454</v>
      </c>
      <c r="BA122" s="875"/>
      <c r="BB122" s="875"/>
      <c r="BC122" s="875"/>
      <c r="BD122" s="875"/>
      <c r="BE122" s="875"/>
      <c r="BF122" s="875"/>
      <c r="BG122" s="875"/>
      <c r="BH122" s="875"/>
      <c r="BI122" s="875"/>
      <c r="BJ122" s="875"/>
      <c r="BK122" s="875"/>
      <c r="BL122" s="875"/>
      <c r="BM122" s="875"/>
      <c r="BN122" s="875"/>
      <c r="BO122" s="875"/>
      <c r="BP122" s="876"/>
      <c r="BQ122" s="915">
        <v>113808490</v>
      </c>
      <c r="BR122" s="881"/>
      <c r="BS122" s="881"/>
      <c r="BT122" s="881"/>
      <c r="BU122" s="881"/>
      <c r="BV122" s="881">
        <v>109546780</v>
      </c>
      <c r="BW122" s="881"/>
      <c r="BX122" s="881"/>
      <c r="BY122" s="881"/>
      <c r="BZ122" s="881"/>
      <c r="CA122" s="881">
        <v>103610526</v>
      </c>
      <c r="CB122" s="881"/>
      <c r="CC122" s="881"/>
      <c r="CD122" s="881"/>
      <c r="CE122" s="881"/>
      <c r="CF122" s="882">
        <v>174.7</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v>2179941</v>
      </c>
      <c r="DH122" s="853"/>
      <c r="DI122" s="853"/>
      <c r="DJ122" s="853"/>
      <c r="DK122" s="853"/>
      <c r="DL122" s="853">
        <v>1997596</v>
      </c>
      <c r="DM122" s="853"/>
      <c r="DN122" s="853"/>
      <c r="DO122" s="853"/>
      <c r="DP122" s="853"/>
      <c r="DQ122" s="853">
        <v>1862587</v>
      </c>
      <c r="DR122" s="853"/>
      <c r="DS122" s="853"/>
      <c r="DT122" s="853"/>
      <c r="DU122" s="853"/>
      <c r="DV122" s="830">
        <v>3.1</v>
      </c>
      <c r="DW122" s="830"/>
      <c r="DX122" s="830"/>
      <c r="DY122" s="830"/>
      <c r="DZ122" s="831"/>
    </row>
    <row r="123" spans="1:130" s="230" customFormat="1" ht="26.25" customHeight="1" x14ac:dyDescent="0.15">
      <c r="A123" s="856"/>
      <c r="B123" s="857"/>
      <c r="C123" s="851" t="s">
        <v>441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179</v>
      </c>
      <c r="BA123" s="251"/>
      <c r="BB123" s="251"/>
      <c r="BC123" s="251"/>
      <c r="BD123" s="251"/>
      <c r="BE123" s="251"/>
      <c r="BF123" s="251"/>
      <c r="BG123" s="251"/>
      <c r="BH123" s="251"/>
      <c r="BI123" s="251"/>
      <c r="BJ123" s="251"/>
      <c r="BK123" s="251"/>
      <c r="BL123" s="251"/>
      <c r="BM123" s="251"/>
      <c r="BN123" s="251"/>
      <c r="BO123" s="913" t="s">
        <v>455</v>
      </c>
      <c r="BP123" s="914"/>
      <c r="BQ123" s="868">
        <v>127731937</v>
      </c>
      <c r="BR123" s="869"/>
      <c r="BS123" s="869"/>
      <c r="BT123" s="869"/>
      <c r="BU123" s="869"/>
      <c r="BV123" s="869">
        <v>124537689</v>
      </c>
      <c r="BW123" s="869"/>
      <c r="BX123" s="869"/>
      <c r="BY123" s="869"/>
      <c r="BZ123" s="869"/>
      <c r="CA123" s="869">
        <v>118810580</v>
      </c>
      <c r="CB123" s="869"/>
      <c r="CC123" s="869"/>
      <c r="CD123" s="869"/>
      <c r="CE123" s="869"/>
      <c r="CF123" s="784"/>
      <c r="CG123" s="785"/>
      <c r="CH123" s="785"/>
      <c r="CI123" s="785"/>
      <c r="CJ123" s="870"/>
      <c r="CK123" s="905"/>
      <c r="CL123" s="891"/>
      <c r="CM123" s="891"/>
      <c r="CN123" s="891"/>
      <c r="CO123" s="892"/>
      <c r="CP123" s="871" t="s">
        <v>143</v>
      </c>
      <c r="CQ123" s="872"/>
      <c r="CR123" s="872"/>
      <c r="CS123" s="872"/>
      <c r="CT123" s="872"/>
      <c r="CU123" s="872"/>
      <c r="CV123" s="872"/>
      <c r="CW123" s="872"/>
      <c r="CX123" s="872"/>
      <c r="CY123" s="872"/>
      <c r="CZ123" s="872"/>
      <c r="DA123" s="872"/>
      <c r="DB123" s="872"/>
      <c r="DC123" s="872"/>
      <c r="DD123" s="872"/>
      <c r="DE123" s="872"/>
      <c r="DF123" s="873"/>
      <c r="DG123" s="815">
        <v>1299833</v>
      </c>
      <c r="DH123" s="816"/>
      <c r="DI123" s="816"/>
      <c r="DJ123" s="816"/>
      <c r="DK123" s="817"/>
      <c r="DL123" s="818">
        <v>1514793</v>
      </c>
      <c r="DM123" s="816"/>
      <c r="DN123" s="816"/>
      <c r="DO123" s="816"/>
      <c r="DP123" s="817"/>
      <c r="DQ123" s="818">
        <v>1715418</v>
      </c>
      <c r="DR123" s="816"/>
      <c r="DS123" s="816"/>
      <c r="DT123" s="816"/>
      <c r="DU123" s="817"/>
      <c r="DV123" s="860">
        <v>2.9</v>
      </c>
      <c r="DW123" s="861"/>
      <c r="DX123" s="861"/>
      <c r="DY123" s="861"/>
      <c r="DZ123" s="862"/>
    </row>
    <row r="124" spans="1:130" s="230" customFormat="1" ht="26.25" customHeight="1" thickBot="1" x14ac:dyDescent="0.2">
      <c r="A124" s="856"/>
      <c r="B124" s="857"/>
      <c r="C124" s="851" t="s">
        <v>444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82.3</v>
      </c>
      <c r="BR124" s="867"/>
      <c r="BS124" s="867"/>
      <c r="BT124" s="867"/>
      <c r="BU124" s="867"/>
      <c r="BV124" s="867">
        <v>77.599999999999994</v>
      </c>
      <c r="BW124" s="867"/>
      <c r="BX124" s="867"/>
      <c r="BY124" s="867"/>
      <c r="BZ124" s="867"/>
      <c r="CA124" s="867">
        <v>79.7</v>
      </c>
      <c r="CB124" s="867"/>
      <c r="CC124" s="867"/>
      <c r="CD124" s="867"/>
      <c r="CE124" s="867"/>
      <c r="CF124" s="762"/>
      <c r="CG124" s="763"/>
      <c r="CH124" s="763"/>
      <c r="CI124" s="763"/>
      <c r="CJ124" s="898"/>
      <c r="CK124" s="906"/>
      <c r="CL124" s="906"/>
      <c r="CM124" s="906"/>
      <c r="CN124" s="906"/>
      <c r="CO124" s="907"/>
      <c r="CP124" s="871" t="s">
        <v>457</v>
      </c>
      <c r="CQ124" s="872"/>
      <c r="CR124" s="872"/>
      <c r="CS124" s="872"/>
      <c r="CT124" s="872"/>
      <c r="CU124" s="872"/>
      <c r="CV124" s="872"/>
      <c r="CW124" s="872"/>
      <c r="CX124" s="872"/>
      <c r="CY124" s="872"/>
      <c r="CZ124" s="872"/>
      <c r="DA124" s="872"/>
      <c r="DB124" s="872"/>
      <c r="DC124" s="872"/>
      <c r="DD124" s="872"/>
      <c r="DE124" s="872"/>
      <c r="DF124" s="873"/>
      <c r="DG124" s="799">
        <v>1359551</v>
      </c>
      <c r="DH124" s="800"/>
      <c r="DI124" s="800"/>
      <c r="DJ124" s="800"/>
      <c r="DK124" s="801"/>
      <c r="DL124" s="802">
        <v>1137438</v>
      </c>
      <c r="DM124" s="800"/>
      <c r="DN124" s="800"/>
      <c r="DO124" s="800"/>
      <c r="DP124" s="801"/>
      <c r="DQ124" s="802">
        <v>916711</v>
      </c>
      <c r="DR124" s="800"/>
      <c r="DS124" s="800"/>
      <c r="DT124" s="800"/>
      <c r="DU124" s="801"/>
      <c r="DV124" s="884">
        <v>1.5</v>
      </c>
      <c r="DW124" s="885"/>
      <c r="DX124" s="885"/>
      <c r="DY124" s="885"/>
      <c r="DZ124" s="886"/>
    </row>
    <row r="125" spans="1:130" s="230" customFormat="1" ht="26.25" customHeight="1" x14ac:dyDescent="0.15">
      <c r="A125" s="856"/>
      <c r="B125" s="857"/>
      <c r="C125" s="851" t="s">
        <v>446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458</v>
      </c>
      <c r="CL125" s="888"/>
      <c r="CM125" s="888"/>
      <c r="CN125" s="888"/>
      <c r="CO125" s="889"/>
      <c r="CP125" s="896" t="s">
        <v>459</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x14ac:dyDescent="0.2">
      <c r="A126" s="856"/>
      <c r="B126" s="857"/>
      <c r="C126" s="851" t="s">
        <v>448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460</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x14ac:dyDescent="0.15">
      <c r="A127" s="858"/>
      <c r="B127" s="859"/>
      <c r="C127" s="874" t="s">
        <v>461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63065</v>
      </c>
      <c r="AB127" s="816"/>
      <c r="AC127" s="816"/>
      <c r="AD127" s="816"/>
      <c r="AE127" s="817"/>
      <c r="AF127" s="818">
        <v>62011</v>
      </c>
      <c r="AG127" s="816"/>
      <c r="AH127" s="816"/>
      <c r="AI127" s="816"/>
      <c r="AJ127" s="817"/>
      <c r="AK127" s="818">
        <v>51280</v>
      </c>
      <c r="AL127" s="816"/>
      <c r="AM127" s="816"/>
      <c r="AN127" s="816"/>
      <c r="AO127" s="817"/>
      <c r="AP127" s="860">
        <v>0.1</v>
      </c>
      <c r="AQ127" s="861"/>
      <c r="AR127" s="861"/>
      <c r="AS127" s="861"/>
      <c r="AT127" s="862"/>
      <c r="AU127" s="232"/>
      <c r="AV127" s="232"/>
      <c r="AW127" s="232"/>
      <c r="AX127" s="877" t="s">
        <v>462</v>
      </c>
      <c r="AY127" s="848"/>
      <c r="AZ127" s="848"/>
      <c r="BA127" s="848"/>
      <c r="BB127" s="848"/>
      <c r="BC127" s="848"/>
      <c r="BD127" s="848"/>
      <c r="BE127" s="849"/>
      <c r="BF127" s="847" t="s">
        <v>463</v>
      </c>
      <c r="BG127" s="848"/>
      <c r="BH127" s="848"/>
      <c r="BI127" s="848"/>
      <c r="BJ127" s="848"/>
      <c r="BK127" s="848"/>
      <c r="BL127" s="849"/>
      <c r="BM127" s="847" t="s">
        <v>464</v>
      </c>
      <c r="BN127" s="848"/>
      <c r="BO127" s="848"/>
      <c r="BP127" s="848"/>
      <c r="BQ127" s="848"/>
      <c r="BR127" s="848"/>
      <c r="BS127" s="849"/>
      <c r="BT127" s="847" t="s">
        <v>465</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466</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x14ac:dyDescent="0.2">
      <c r="A128" s="832" t="s">
        <v>467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468</v>
      </c>
      <c r="X128" s="834"/>
      <c r="Y128" s="834"/>
      <c r="Z128" s="835"/>
      <c r="AA128" s="836">
        <v>211111</v>
      </c>
      <c r="AB128" s="837"/>
      <c r="AC128" s="837"/>
      <c r="AD128" s="837"/>
      <c r="AE128" s="838"/>
      <c r="AF128" s="839">
        <v>217876</v>
      </c>
      <c r="AG128" s="837"/>
      <c r="AH128" s="837"/>
      <c r="AI128" s="837"/>
      <c r="AJ128" s="838"/>
      <c r="AK128" s="839">
        <v>151259</v>
      </c>
      <c r="AL128" s="837"/>
      <c r="AM128" s="837"/>
      <c r="AN128" s="837"/>
      <c r="AO128" s="838"/>
      <c r="AP128" s="840"/>
      <c r="AQ128" s="841"/>
      <c r="AR128" s="841"/>
      <c r="AS128" s="841"/>
      <c r="AT128" s="842"/>
      <c r="AU128" s="232"/>
      <c r="AV128" s="232"/>
      <c r="AW128" s="232"/>
      <c r="AX128" s="843" t="s">
        <v>469</v>
      </c>
      <c r="AY128" s="844"/>
      <c r="AZ128" s="844"/>
      <c r="BA128" s="844"/>
      <c r="BB128" s="844"/>
      <c r="BC128" s="844"/>
      <c r="BD128" s="844"/>
      <c r="BE128" s="845"/>
      <c r="BF128" s="822" t="s">
        <v>122</v>
      </c>
      <c r="BG128" s="823"/>
      <c r="BH128" s="823"/>
      <c r="BI128" s="823"/>
      <c r="BJ128" s="823"/>
      <c r="BK128" s="823"/>
      <c r="BL128" s="846"/>
      <c r="BM128" s="822">
        <v>11.25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470</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471</v>
      </c>
      <c r="X129" s="813"/>
      <c r="Y129" s="813"/>
      <c r="Z129" s="814"/>
      <c r="AA129" s="815">
        <v>69504745</v>
      </c>
      <c r="AB129" s="816"/>
      <c r="AC129" s="816"/>
      <c r="AD129" s="816"/>
      <c r="AE129" s="817"/>
      <c r="AF129" s="818">
        <v>68037049</v>
      </c>
      <c r="AG129" s="816"/>
      <c r="AH129" s="816"/>
      <c r="AI129" s="816"/>
      <c r="AJ129" s="817"/>
      <c r="AK129" s="818">
        <v>68981617</v>
      </c>
      <c r="AL129" s="816"/>
      <c r="AM129" s="816"/>
      <c r="AN129" s="816"/>
      <c r="AO129" s="817"/>
      <c r="AP129" s="819"/>
      <c r="AQ129" s="820"/>
      <c r="AR129" s="820"/>
      <c r="AS129" s="820"/>
      <c r="AT129" s="821"/>
      <c r="AU129" s="233"/>
      <c r="AV129" s="233"/>
      <c r="AW129" s="233"/>
      <c r="AX129" s="787" t="s">
        <v>472</v>
      </c>
      <c r="AY129" s="788"/>
      <c r="AZ129" s="788"/>
      <c r="BA129" s="788"/>
      <c r="BB129" s="788"/>
      <c r="BC129" s="788"/>
      <c r="BD129" s="788"/>
      <c r="BE129" s="789"/>
      <c r="BF129" s="806" t="s">
        <v>122</v>
      </c>
      <c r="BG129" s="807"/>
      <c r="BH129" s="807"/>
      <c r="BI129" s="807"/>
      <c r="BJ129" s="807"/>
      <c r="BK129" s="807"/>
      <c r="BL129" s="808"/>
      <c r="BM129" s="806">
        <v>16.25</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810" t="s">
        <v>473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474</v>
      </c>
      <c r="X130" s="813"/>
      <c r="Y130" s="813"/>
      <c r="Z130" s="814"/>
      <c r="AA130" s="815">
        <v>9496766</v>
      </c>
      <c r="AB130" s="816"/>
      <c r="AC130" s="816"/>
      <c r="AD130" s="816"/>
      <c r="AE130" s="817"/>
      <c r="AF130" s="818">
        <v>9476619</v>
      </c>
      <c r="AG130" s="816"/>
      <c r="AH130" s="816"/>
      <c r="AI130" s="816"/>
      <c r="AJ130" s="817"/>
      <c r="AK130" s="818">
        <v>9664547</v>
      </c>
      <c r="AL130" s="816"/>
      <c r="AM130" s="816"/>
      <c r="AN130" s="816"/>
      <c r="AO130" s="817"/>
      <c r="AP130" s="819"/>
      <c r="AQ130" s="820"/>
      <c r="AR130" s="820"/>
      <c r="AS130" s="820"/>
      <c r="AT130" s="821"/>
      <c r="AU130" s="233"/>
      <c r="AV130" s="233"/>
      <c r="AW130" s="233"/>
      <c r="AX130" s="787" t="s">
        <v>475</v>
      </c>
      <c r="AY130" s="788"/>
      <c r="AZ130" s="788"/>
      <c r="BA130" s="788"/>
      <c r="BB130" s="788"/>
      <c r="BC130" s="788"/>
      <c r="BD130" s="788"/>
      <c r="BE130" s="789"/>
      <c r="BF130" s="790">
        <v>11.3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476</v>
      </c>
      <c r="X131" s="797"/>
      <c r="Y131" s="797"/>
      <c r="Z131" s="798"/>
      <c r="AA131" s="799">
        <v>60007979</v>
      </c>
      <c r="AB131" s="800"/>
      <c r="AC131" s="800"/>
      <c r="AD131" s="800"/>
      <c r="AE131" s="801"/>
      <c r="AF131" s="802">
        <v>58560430</v>
      </c>
      <c r="AG131" s="800"/>
      <c r="AH131" s="800"/>
      <c r="AI131" s="800"/>
      <c r="AJ131" s="801"/>
      <c r="AK131" s="802">
        <v>59317070</v>
      </c>
      <c r="AL131" s="800"/>
      <c r="AM131" s="800"/>
      <c r="AN131" s="800"/>
      <c r="AO131" s="801"/>
      <c r="AP131" s="803"/>
      <c r="AQ131" s="804"/>
      <c r="AR131" s="804"/>
      <c r="AS131" s="804"/>
      <c r="AT131" s="805"/>
      <c r="AU131" s="233"/>
      <c r="AV131" s="233"/>
      <c r="AW131" s="233"/>
      <c r="AX131" s="765" t="s">
        <v>477</v>
      </c>
      <c r="AY131" s="766"/>
      <c r="AZ131" s="766"/>
      <c r="BA131" s="766"/>
      <c r="BB131" s="766"/>
      <c r="BC131" s="766"/>
      <c r="BD131" s="766"/>
      <c r="BE131" s="767"/>
      <c r="BF131" s="768">
        <v>79.7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74" t="s">
        <v>478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479</v>
      </c>
      <c r="W132" s="778"/>
      <c r="X132" s="778"/>
      <c r="Y132" s="778"/>
      <c r="Z132" s="779"/>
      <c r="AA132" s="780">
        <v>11.966901930000001</v>
      </c>
      <c r="AB132" s="781"/>
      <c r="AC132" s="781"/>
      <c r="AD132" s="781"/>
      <c r="AE132" s="782"/>
      <c r="AF132" s="783">
        <v>11.23448376</v>
      </c>
      <c r="AG132" s="781"/>
      <c r="AH132" s="781"/>
      <c r="AI132" s="781"/>
      <c r="AJ132" s="782"/>
      <c r="AK132" s="783">
        <v>10.8293734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480</v>
      </c>
      <c r="W133" s="757"/>
      <c r="X133" s="757"/>
      <c r="Y133" s="757"/>
      <c r="Z133" s="758"/>
      <c r="AA133" s="759">
        <v>13.2</v>
      </c>
      <c r="AB133" s="760"/>
      <c r="AC133" s="760"/>
      <c r="AD133" s="760"/>
      <c r="AE133" s="761"/>
      <c r="AF133" s="759">
        <v>12.1</v>
      </c>
      <c r="AG133" s="760"/>
      <c r="AH133" s="760"/>
      <c r="AI133" s="760"/>
      <c r="AJ133" s="761"/>
      <c r="AK133" s="759">
        <v>11.3</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8R6Cm3ugsQWZ0v7lMbNd1gblORWie2tGhkLm0wsTna2dFqFaY7zOPdMjVdOv8T7581wYIxrensJG0IyzgLltEw==" saltValue="a6yB1TFh/04Z7FEOv7uXdg==" spinCount="100000" sheet="1" objects="1" scenarios="1" formatRows="0"/>
  <customSheetViews>
    <customSheetView guid="{35EAA291-37B7-42E8-A164-F3FD69BA8155}" scale="70" fitToPage="1" hiddenRows="1" hiddenColumns="1" topLeftCell="AW1">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customSheetView>
  </customSheetViews>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481</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IWOsqfeb78785T4BRrHluJJtK67mbORRPoxGsHd8o7R60f9AUYsTPSRu8Q0LdJi63dXIurIksOhiJifrtI195w==" saltValue="PS9WxHIoYUVca763z6rlWg==" spinCount="100000" sheet="1" objects="1" scenarios="1"/>
  <dataConsolidate/>
  <customSheetViews>
    <customSheetView guid="{35EAA291-37B7-42E8-A164-F3FD69BA8155}" scale="70" showPageBreaks="1" showGridLines="0" fitToPage="1" hiddenRows="1" hiddenColumns="1" view="pageBreakPreview" topLeftCell="A31">
      <pageMargins left="0" right="0" top="0" bottom="0" header="0" footer="0"/>
      <printOptions horizontalCentered="1" verticalCentered="1"/>
      <pageSetup paperSize="9" scale="44" orientation="landscape"/>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PIQJ3ShlkIU/2gRm4b6GSv9grDcRNxahpCEa3B6HhZX6hiKLd73/AQl0bSkpH8yNZzdoQZIMOXTVPwi8Xh+tA==" saltValue="SymJfSlHcd6RwGBwh5XYug==" spinCount="100000" sheet="1" objects="1" scenarios="1"/>
  <dataConsolidate/>
  <customSheetViews>
    <customSheetView guid="{35EAA291-37B7-42E8-A164-F3FD69BA8155}" showGridLines="0" fitToPage="1" hiddenRows="1" hiddenColumns="1">
      <pageMargins left="0" right="0" top="0" bottom="0" header="0" footer="0"/>
      <printOptions horizontalCentered="1" verticalCentered="1"/>
      <pageSetup paperSize="9" scale="46" orientation="landscape" horizontalDpi="300" verticalDpi="300"/>
      <headerFooter alignWithMargins="0">
        <oddFooter>&amp;C&amp;P/&amp;N</oddFooter>
      </headerFooter>
    </customSheetView>
  </customSheetViews>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482</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483</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484</v>
      </c>
      <c r="AP7" s="272"/>
      <c r="AQ7" s="273" t="s">
        <v>485</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486</v>
      </c>
      <c r="AQ8" s="279" t="s">
        <v>487</v>
      </c>
      <c r="AR8" s="280" t="s">
        <v>488</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489</v>
      </c>
      <c r="AL9" s="1167"/>
      <c r="AM9" s="1167"/>
      <c r="AN9" s="1168"/>
      <c r="AO9" s="281">
        <v>13100531</v>
      </c>
      <c r="AP9" s="281">
        <v>48970</v>
      </c>
      <c r="AQ9" s="282">
        <v>62936</v>
      </c>
      <c r="AR9" s="283">
        <v>-22.2</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490</v>
      </c>
      <c r="AL10" s="1167"/>
      <c r="AM10" s="1167"/>
      <c r="AN10" s="1168"/>
      <c r="AO10" s="284">
        <v>2896777</v>
      </c>
      <c r="AP10" s="284">
        <v>10828</v>
      </c>
      <c r="AQ10" s="285">
        <v>1734</v>
      </c>
      <c r="AR10" s="286">
        <v>524.5</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491</v>
      </c>
      <c r="AL11" s="1167"/>
      <c r="AM11" s="1167"/>
      <c r="AN11" s="1168"/>
      <c r="AO11" s="284">
        <v>389041</v>
      </c>
      <c r="AP11" s="284">
        <v>1454</v>
      </c>
      <c r="AQ11" s="285">
        <v>694</v>
      </c>
      <c r="AR11" s="286">
        <v>109.5</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492</v>
      </c>
      <c r="AL12" s="1167"/>
      <c r="AM12" s="1167"/>
      <c r="AN12" s="1168"/>
      <c r="AO12" s="284" t="s">
        <v>493</v>
      </c>
      <c r="AP12" s="284" t="s">
        <v>493</v>
      </c>
      <c r="AQ12" s="285">
        <v>24</v>
      </c>
      <c r="AR12" s="286" t="s">
        <v>493</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494</v>
      </c>
      <c r="AL13" s="1167"/>
      <c r="AM13" s="1167"/>
      <c r="AN13" s="1168"/>
      <c r="AO13" s="284">
        <v>576053</v>
      </c>
      <c r="AP13" s="284">
        <v>2153</v>
      </c>
      <c r="AQ13" s="285">
        <v>1996</v>
      </c>
      <c r="AR13" s="286">
        <v>7.9</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495</v>
      </c>
      <c r="AL14" s="1167"/>
      <c r="AM14" s="1167"/>
      <c r="AN14" s="1168"/>
      <c r="AO14" s="284">
        <v>296462</v>
      </c>
      <c r="AP14" s="284">
        <v>1108</v>
      </c>
      <c r="AQ14" s="285">
        <v>1351</v>
      </c>
      <c r="AR14" s="286">
        <v>-18</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496</v>
      </c>
      <c r="AL15" s="1170"/>
      <c r="AM15" s="1170"/>
      <c r="AN15" s="1171"/>
      <c r="AO15" s="284">
        <v>-446395</v>
      </c>
      <c r="AP15" s="284">
        <v>-1669</v>
      </c>
      <c r="AQ15" s="285">
        <v>-1933</v>
      </c>
      <c r="AR15" s="286">
        <v>-13.7</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179</v>
      </c>
      <c r="AL16" s="1170"/>
      <c r="AM16" s="1170"/>
      <c r="AN16" s="1171"/>
      <c r="AO16" s="284">
        <v>16812469</v>
      </c>
      <c r="AP16" s="284">
        <v>62846</v>
      </c>
      <c r="AQ16" s="285">
        <v>66802</v>
      </c>
      <c r="AR16" s="286">
        <v>-5.9</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497</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498</v>
      </c>
      <c r="AP20" s="293" t="s">
        <v>499</v>
      </c>
      <c r="AQ20" s="294" t="s">
        <v>500</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501</v>
      </c>
      <c r="AL21" s="1173"/>
      <c r="AM21" s="1173"/>
      <c r="AN21" s="1174"/>
      <c r="AO21" s="297">
        <v>5.4</v>
      </c>
      <c r="AP21" s="298">
        <v>6.52</v>
      </c>
      <c r="AQ21" s="299">
        <v>-1.1200000000000001</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502</v>
      </c>
      <c r="AL22" s="1173"/>
      <c r="AM22" s="1173"/>
      <c r="AN22" s="1174"/>
      <c r="AO22" s="302">
        <v>96.3</v>
      </c>
      <c r="AP22" s="303">
        <v>99.2</v>
      </c>
      <c r="AQ22" s="304">
        <v>-2.9</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5" t="s">
        <v>503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x14ac:dyDescent="0.15">
      <c r="A27" s="309"/>
      <c r="AO27" s="262"/>
      <c r="AP27" s="262"/>
      <c r="AQ27" s="262"/>
      <c r="AR27" s="262"/>
      <c r="AS27" s="262"/>
      <c r="AT27" s="262"/>
    </row>
    <row r="28" spans="1:46" ht="17.25" x14ac:dyDescent="0.15">
      <c r="A28" s="263" t="s">
        <v>504</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505</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484</v>
      </c>
      <c r="AP30" s="272"/>
      <c r="AQ30" s="273" t="s">
        <v>485</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486</v>
      </c>
      <c r="AQ31" s="279" t="s">
        <v>487</v>
      </c>
      <c r="AR31" s="280" t="s">
        <v>488</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506</v>
      </c>
      <c r="AL32" s="1157"/>
      <c r="AM32" s="1157"/>
      <c r="AN32" s="1158"/>
      <c r="AO32" s="312">
        <v>12628144</v>
      </c>
      <c r="AP32" s="312">
        <v>47204</v>
      </c>
      <c r="AQ32" s="313">
        <v>37417</v>
      </c>
      <c r="AR32" s="314">
        <v>26.2</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507</v>
      </c>
      <c r="AL33" s="1157"/>
      <c r="AM33" s="1157"/>
      <c r="AN33" s="1158"/>
      <c r="AO33" s="312" t="s">
        <v>493</v>
      </c>
      <c r="AP33" s="312" t="s">
        <v>493</v>
      </c>
      <c r="AQ33" s="313" t="s">
        <v>493</v>
      </c>
      <c r="AR33" s="314" t="s">
        <v>493</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508</v>
      </c>
      <c r="AL34" s="1157"/>
      <c r="AM34" s="1157"/>
      <c r="AN34" s="1158"/>
      <c r="AO34" s="312" t="s">
        <v>493</v>
      </c>
      <c r="AP34" s="312" t="s">
        <v>493</v>
      </c>
      <c r="AQ34" s="313">
        <v>46</v>
      </c>
      <c r="AR34" s="314" t="s">
        <v>493</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509</v>
      </c>
      <c r="AL35" s="1157"/>
      <c r="AM35" s="1157"/>
      <c r="AN35" s="1158"/>
      <c r="AO35" s="312">
        <v>3365809</v>
      </c>
      <c r="AP35" s="312">
        <v>12582</v>
      </c>
      <c r="AQ35" s="313">
        <v>8245</v>
      </c>
      <c r="AR35" s="314">
        <v>52.6</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510</v>
      </c>
      <c r="AL36" s="1157"/>
      <c r="AM36" s="1157"/>
      <c r="AN36" s="1158"/>
      <c r="AO36" s="312">
        <v>194240</v>
      </c>
      <c r="AP36" s="312">
        <v>726</v>
      </c>
      <c r="AQ36" s="313">
        <v>440</v>
      </c>
      <c r="AR36" s="314">
        <v>65</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511</v>
      </c>
      <c r="AL37" s="1157"/>
      <c r="AM37" s="1157"/>
      <c r="AN37" s="1158"/>
      <c r="AO37" s="312">
        <v>51280</v>
      </c>
      <c r="AP37" s="312">
        <v>192</v>
      </c>
      <c r="AQ37" s="313">
        <v>558</v>
      </c>
      <c r="AR37" s="314">
        <v>-65.599999999999994</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512</v>
      </c>
      <c r="AL38" s="1160"/>
      <c r="AM38" s="1160"/>
      <c r="AN38" s="1161"/>
      <c r="AO38" s="315" t="s">
        <v>493</v>
      </c>
      <c r="AP38" s="315" t="s">
        <v>493</v>
      </c>
      <c r="AQ38" s="316">
        <v>1</v>
      </c>
      <c r="AR38" s="304" t="s">
        <v>493</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513</v>
      </c>
      <c r="AL39" s="1160"/>
      <c r="AM39" s="1160"/>
      <c r="AN39" s="1161"/>
      <c r="AO39" s="312">
        <v>-151259</v>
      </c>
      <c r="AP39" s="312">
        <v>-565</v>
      </c>
      <c r="AQ39" s="313">
        <v>-7933</v>
      </c>
      <c r="AR39" s="314">
        <v>-92.9</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514</v>
      </c>
      <c r="AL40" s="1157"/>
      <c r="AM40" s="1157"/>
      <c r="AN40" s="1158"/>
      <c r="AO40" s="312">
        <v>-9664547</v>
      </c>
      <c r="AP40" s="312">
        <v>-36126</v>
      </c>
      <c r="AQ40" s="313">
        <v>-28055</v>
      </c>
      <c r="AR40" s="314">
        <v>28.8</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289</v>
      </c>
      <c r="AL41" s="1163"/>
      <c r="AM41" s="1163"/>
      <c r="AN41" s="1164"/>
      <c r="AO41" s="312">
        <v>6423667</v>
      </c>
      <c r="AP41" s="312">
        <v>24012</v>
      </c>
      <c r="AQ41" s="313">
        <v>10719</v>
      </c>
      <c r="AR41" s="314">
        <v>124</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515</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516</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484</v>
      </c>
      <c r="AN49" s="1151" t="s">
        <v>517</v>
      </c>
      <c r="AO49" s="1152"/>
      <c r="AP49" s="1152"/>
      <c r="AQ49" s="1152"/>
      <c r="AR49" s="1153"/>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518</v>
      </c>
      <c r="AO50" s="329" t="s">
        <v>519</v>
      </c>
      <c r="AP50" s="330" t="s">
        <v>520</v>
      </c>
      <c r="AQ50" s="331" t="s">
        <v>521</v>
      </c>
      <c r="AR50" s="332" t="s">
        <v>522</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523</v>
      </c>
      <c r="AL51" s="325"/>
      <c r="AM51" s="333">
        <v>13893946</v>
      </c>
      <c r="AN51" s="334">
        <v>49404</v>
      </c>
      <c r="AO51" s="335">
        <v>96.9</v>
      </c>
      <c r="AP51" s="336">
        <v>51849</v>
      </c>
      <c r="AQ51" s="337">
        <v>11.6</v>
      </c>
      <c r="AR51" s="338">
        <v>85.3</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524</v>
      </c>
      <c r="AM52" s="341">
        <v>3534466</v>
      </c>
      <c r="AN52" s="342">
        <v>12568</v>
      </c>
      <c r="AO52" s="343">
        <v>37.6</v>
      </c>
      <c r="AP52" s="344">
        <v>26326</v>
      </c>
      <c r="AQ52" s="345">
        <v>9.6</v>
      </c>
      <c r="AR52" s="346">
        <v>28</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525</v>
      </c>
      <c r="AL53" s="325"/>
      <c r="AM53" s="333">
        <v>10294337</v>
      </c>
      <c r="AN53" s="334">
        <v>36971</v>
      </c>
      <c r="AO53" s="335">
        <v>-25.2</v>
      </c>
      <c r="AP53" s="336">
        <v>52191</v>
      </c>
      <c r="AQ53" s="337">
        <v>0.7</v>
      </c>
      <c r="AR53" s="338">
        <v>-25.9</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524</v>
      </c>
      <c r="AM54" s="341">
        <v>2469053</v>
      </c>
      <c r="AN54" s="342">
        <v>8867</v>
      </c>
      <c r="AO54" s="343">
        <v>-29.4</v>
      </c>
      <c r="AP54" s="344">
        <v>26807</v>
      </c>
      <c r="AQ54" s="345">
        <v>1.8</v>
      </c>
      <c r="AR54" s="346">
        <v>-31.2</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526</v>
      </c>
      <c r="AL55" s="325"/>
      <c r="AM55" s="333">
        <v>11368879</v>
      </c>
      <c r="AN55" s="334">
        <v>41327</v>
      </c>
      <c r="AO55" s="335">
        <v>11.8</v>
      </c>
      <c r="AP55" s="336">
        <v>48105</v>
      </c>
      <c r="AQ55" s="337">
        <v>-7.8</v>
      </c>
      <c r="AR55" s="338">
        <v>19.600000000000001</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524</v>
      </c>
      <c r="AM56" s="341">
        <v>3003196</v>
      </c>
      <c r="AN56" s="342">
        <v>10917</v>
      </c>
      <c r="AO56" s="343">
        <v>23.1</v>
      </c>
      <c r="AP56" s="344">
        <v>24072</v>
      </c>
      <c r="AQ56" s="345">
        <v>-10.199999999999999</v>
      </c>
      <c r="AR56" s="346">
        <v>33.299999999999997</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527</v>
      </c>
      <c r="AL57" s="325"/>
      <c r="AM57" s="333">
        <v>8992878</v>
      </c>
      <c r="AN57" s="334">
        <v>33118</v>
      </c>
      <c r="AO57" s="335">
        <v>-19.899999999999999</v>
      </c>
      <c r="AP57" s="336">
        <v>47446</v>
      </c>
      <c r="AQ57" s="337">
        <v>-1.4</v>
      </c>
      <c r="AR57" s="338">
        <v>-18.5</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524</v>
      </c>
      <c r="AM58" s="341">
        <v>2495201</v>
      </c>
      <c r="AN58" s="342">
        <v>9189</v>
      </c>
      <c r="AO58" s="343">
        <v>-15.8</v>
      </c>
      <c r="AP58" s="344">
        <v>24371</v>
      </c>
      <c r="AQ58" s="345">
        <v>1.2</v>
      </c>
      <c r="AR58" s="346">
        <v>-17</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528</v>
      </c>
      <c r="AL59" s="325"/>
      <c r="AM59" s="333">
        <v>13965960</v>
      </c>
      <c r="AN59" s="334">
        <v>52205</v>
      </c>
      <c r="AO59" s="335">
        <v>57.6</v>
      </c>
      <c r="AP59" s="336">
        <v>48387</v>
      </c>
      <c r="AQ59" s="337">
        <v>2</v>
      </c>
      <c r="AR59" s="338">
        <v>55.6</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524</v>
      </c>
      <c r="AM60" s="341">
        <v>3023487</v>
      </c>
      <c r="AN60" s="342">
        <v>11302</v>
      </c>
      <c r="AO60" s="343">
        <v>23</v>
      </c>
      <c r="AP60" s="344">
        <v>25592</v>
      </c>
      <c r="AQ60" s="345">
        <v>5</v>
      </c>
      <c r="AR60" s="346">
        <v>18</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529</v>
      </c>
      <c r="AL61" s="347"/>
      <c r="AM61" s="348">
        <v>11703200</v>
      </c>
      <c r="AN61" s="349">
        <v>42605</v>
      </c>
      <c r="AO61" s="350">
        <v>24.2</v>
      </c>
      <c r="AP61" s="351">
        <v>49596</v>
      </c>
      <c r="AQ61" s="352">
        <v>1</v>
      </c>
      <c r="AR61" s="338">
        <v>23.2</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524</v>
      </c>
      <c r="AM62" s="341">
        <v>2905081</v>
      </c>
      <c r="AN62" s="342">
        <v>10569</v>
      </c>
      <c r="AO62" s="343">
        <v>7.7</v>
      </c>
      <c r="AP62" s="344">
        <v>25434</v>
      </c>
      <c r="AQ62" s="345">
        <v>1.5</v>
      </c>
      <c r="AR62" s="346">
        <v>6.2</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goulQGN/tLav6EecT9DoMWwH8mb1L1sI2/M7ukVPsud9pybw8VncUkTNIcvqtzSyU6rvIk6pQwn7caKmJyIxqg==" saltValue="0/DKByjyNDzxY6uiADMMqg==" spinCount="100000" sheet="1" objects="1" scenarios="1"/>
  <customSheetViews>
    <customSheetView guid="{35EAA291-37B7-42E8-A164-F3FD69BA8155}"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headerFooter alignWithMargins="0">
        <oddFooter>&amp;C&amp;P/&amp;N</oddFooter>
      </headerFooter>
    </customSheetView>
  </customSheetViews>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40" zoomScaleNormal="4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481</v>
      </c>
    </row>
    <row r="121" spans="125:125" ht="13.5" hidden="1" customHeight="1" x14ac:dyDescent="0.15">
      <c r="DU121" s="259"/>
    </row>
  </sheetData>
  <sheetProtection algorithmName="SHA-512" hashValue="Kat+nZj7YYsQsLNSEjfP6pivCmvaF0d3S/los3Yhw8BIpqUmTxp/hY3YRvVf7tqAe9DolLpGvxaPv96ljFgu5A==" saltValue="Ad6UEN/BYvB8wfRMsYPcMg==" spinCount="100000" sheet="1" objects="1" scenarios="1"/>
  <dataConsolidate/>
  <customSheetViews>
    <customSheetView guid="{35EAA291-37B7-42E8-A164-F3FD69BA8155}" showGridLines="0" fitToPage="1" hiddenRows="1" hiddenColumns="1">
      <pageMargins left="0" right="0" top="0.19685039370078741" bottom="0" header="0.39370078740157483" footer="0"/>
      <printOptions horizontalCentered="1" verticalCentered="1"/>
      <pageSetup paperSize="9" scale="38" orientation="landscape" horizontalDpi="300" verticalDpi="300"/>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40" zoomScaleNormal="4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481</v>
      </c>
    </row>
  </sheetData>
  <sheetProtection algorithmName="SHA-512" hashValue="8TYhKrk+zu8o00qS9LqHQQZ1f52qN9bierVzVWnOPvHgl6+DP4WRmcpUfJt7Wd9c3WtWsRJ5JPK0DEXIDOigfQ==" saltValue="guazzEVXYG1nh/eQFv26ng==" spinCount="100000" sheet="1" objects="1" scenarios="1"/>
  <dataConsolidate/>
  <customSheetViews>
    <customSheetView guid="{35EAA291-37B7-42E8-A164-F3FD69BA8155}" showGridLines="0" fitToPage="1" hiddenRows="1" hiddenColumns="1">
      <pageMargins left="0" right="0" top="0.19685039370078741" bottom="0" header="0.39370078740157483" footer="0"/>
      <printOptions horizontalCentered="1" verticalCentered="1"/>
      <pageSetup paperSize="9" scale="40" orientation="landscape" horizontalDpi="300" verticalDpi="300"/>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75" t="s">
        <v>3</v>
      </c>
      <c r="D47" s="1175"/>
      <c r="E47" s="1176"/>
      <c r="F47" s="11">
        <v>4.18</v>
      </c>
      <c r="G47" s="12">
        <v>5.54</v>
      </c>
      <c r="H47" s="12">
        <v>6.6</v>
      </c>
      <c r="I47" s="12">
        <v>8.2100000000000009</v>
      </c>
      <c r="J47" s="13">
        <v>7.76</v>
      </c>
    </row>
    <row r="48" spans="2:10" ht="57.75" customHeight="1" x14ac:dyDescent="0.15">
      <c r="B48" s="14"/>
      <c r="C48" s="1177" t="s">
        <v>4</v>
      </c>
      <c r="D48" s="1177"/>
      <c r="E48" s="1178"/>
      <c r="F48" s="15">
        <v>3.95</v>
      </c>
      <c r="G48" s="16">
        <v>3.54</v>
      </c>
      <c r="H48" s="16">
        <v>7.01</v>
      </c>
      <c r="I48" s="16">
        <v>7.57</v>
      </c>
      <c r="J48" s="17">
        <v>8.73</v>
      </c>
    </row>
    <row r="49" spans="2:10" ht="57.75" customHeight="1" thickBot="1" x14ac:dyDescent="0.2">
      <c r="B49" s="18"/>
      <c r="C49" s="1179" t="s">
        <v>5</v>
      </c>
      <c r="D49" s="1179"/>
      <c r="E49" s="1180"/>
      <c r="F49" s="19">
        <v>2.11</v>
      </c>
      <c r="G49" s="20" t="s">
        <v>536</v>
      </c>
      <c r="H49" s="20">
        <v>2.95</v>
      </c>
      <c r="I49" s="20" t="s">
        <v>537</v>
      </c>
      <c r="J49" s="21" t="s">
        <v>538</v>
      </c>
    </row>
    <row r="50" spans="2:10" x14ac:dyDescent="0.15"/>
  </sheetData>
  <sheetProtection algorithmName="SHA-512" hashValue="kIhZhROlcByablBtoLukYzUbustD/FEiA8nBtZ+d9IR5NyTYoHL828grI4vgoS3ynZPKiG3aOzuNeiWCGPExJg==" saltValue="MbLGPUdnx9oR7kIkLyiIcg==" spinCount="100000" sheet="1" objects="1" scenarios="1"/>
  <customSheetViews>
    <customSheetView guid="{35EAA291-37B7-42E8-A164-F3FD69BA8155}" showGridLines="0" fitToPage="1" hiddenRows="1" hiddenColumns="1">
      <pageMargins left="0" right="0" top="0.19685039370078741" bottom="0" header="0" footer="0"/>
      <printOptions horizontalCentered="1"/>
      <pageSetup paperSize="9" scale="64" orientation="landscape" horizontalDpi="300" verticalDpi="300"/>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87" t="s">
        <v>539</v>
      </c>
      <c r="D34" s="1187"/>
      <c r="E34" s="1188"/>
      <c r="F34" s="32" t="s">
        <v>540</v>
      </c>
      <c r="G34" s="33" t="s">
        <v>541</v>
      </c>
      <c r="H34" s="33" t="s">
        <v>542</v>
      </c>
      <c r="I34" s="33" t="s">
        <v>543</v>
      </c>
      <c r="J34" s="34" t="s">
        <v>544</v>
      </c>
      <c r="K34" s="22"/>
      <c r="L34" s="22"/>
      <c r="M34" s="22"/>
      <c r="N34" s="22"/>
      <c r="O34" s="22"/>
      <c r="P34" s="22"/>
    </row>
    <row r="35" spans="1:16" ht="39" customHeight="1" x14ac:dyDescent="0.15">
      <c r="A35" s="22"/>
      <c r="B35" s="35"/>
      <c r="C35" s="1181" t="s">
        <v>545</v>
      </c>
      <c r="D35" s="1182"/>
      <c r="E35" s="1183"/>
      <c r="F35" s="36" t="s">
        <v>546</v>
      </c>
      <c r="G35" s="37" t="s">
        <v>547</v>
      </c>
      <c r="H35" s="37" t="s">
        <v>548</v>
      </c>
      <c r="I35" s="37" t="s">
        <v>549</v>
      </c>
      <c r="J35" s="38" t="s">
        <v>550</v>
      </c>
      <c r="K35" s="22"/>
      <c r="L35" s="22"/>
      <c r="M35" s="22"/>
      <c r="N35" s="22"/>
      <c r="O35" s="22"/>
      <c r="P35" s="22"/>
    </row>
    <row r="36" spans="1:16" ht="39" customHeight="1" x14ac:dyDescent="0.15">
      <c r="A36" s="22"/>
      <c r="B36" s="35"/>
      <c r="C36" s="1181" t="s">
        <v>551</v>
      </c>
      <c r="D36" s="1182"/>
      <c r="E36" s="1183"/>
      <c r="F36" s="36">
        <v>0</v>
      </c>
      <c r="G36" s="37">
        <v>0</v>
      </c>
      <c r="H36" s="37">
        <v>0</v>
      </c>
      <c r="I36" s="37" t="s">
        <v>552</v>
      </c>
      <c r="J36" s="38" t="s">
        <v>553</v>
      </c>
      <c r="K36" s="22"/>
      <c r="L36" s="22"/>
      <c r="M36" s="22"/>
      <c r="N36" s="22"/>
      <c r="O36" s="22"/>
      <c r="P36" s="22"/>
    </row>
    <row r="37" spans="1:16" ht="39" customHeight="1" x14ac:dyDescent="0.15">
      <c r="A37" s="22"/>
      <c r="B37" s="35"/>
      <c r="C37" s="1181" t="s">
        <v>554</v>
      </c>
      <c r="D37" s="1182"/>
      <c r="E37" s="1183"/>
      <c r="F37" s="36">
        <v>3.94</v>
      </c>
      <c r="G37" s="37">
        <v>3.54</v>
      </c>
      <c r="H37" s="37">
        <v>7</v>
      </c>
      <c r="I37" s="37">
        <v>7.58</v>
      </c>
      <c r="J37" s="38">
        <v>8.76</v>
      </c>
      <c r="K37" s="22"/>
      <c r="L37" s="22"/>
      <c r="M37" s="22"/>
      <c r="N37" s="22"/>
      <c r="O37" s="22"/>
      <c r="P37" s="22"/>
    </row>
    <row r="38" spans="1:16" ht="39" customHeight="1" x14ac:dyDescent="0.15">
      <c r="A38" s="22"/>
      <c r="B38" s="35"/>
      <c r="C38" s="1181" t="s">
        <v>555</v>
      </c>
      <c r="D38" s="1182"/>
      <c r="E38" s="1183"/>
      <c r="F38" s="36">
        <v>11.66</v>
      </c>
      <c r="G38" s="37">
        <v>9.82</v>
      </c>
      <c r="H38" s="37">
        <v>7.47</v>
      </c>
      <c r="I38" s="37">
        <v>7.84</v>
      </c>
      <c r="J38" s="38">
        <v>7.85</v>
      </c>
      <c r="K38" s="22"/>
      <c r="L38" s="22"/>
      <c r="M38" s="22"/>
      <c r="N38" s="22"/>
      <c r="O38" s="22"/>
      <c r="P38" s="22"/>
    </row>
    <row r="39" spans="1:16" ht="39" customHeight="1" x14ac:dyDescent="0.15">
      <c r="A39" s="22"/>
      <c r="B39" s="35"/>
      <c r="C39" s="1181" t="s">
        <v>556</v>
      </c>
      <c r="D39" s="1182"/>
      <c r="E39" s="1183"/>
      <c r="F39" s="36">
        <v>0.28000000000000003</v>
      </c>
      <c r="G39" s="37">
        <v>0.46</v>
      </c>
      <c r="H39" s="37">
        <v>0.54</v>
      </c>
      <c r="I39" s="37">
        <v>0.61</v>
      </c>
      <c r="J39" s="38">
        <v>0.2</v>
      </c>
      <c r="K39" s="22"/>
      <c r="L39" s="22"/>
      <c r="M39" s="22"/>
      <c r="N39" s="22"/>
      <c r="O39" s="22"/>
      <c r="P39" s="22"/>
    </row>
    <row r="40" spans="1:16" ht="39" customHeight="1" x14ac:dyDescent="0.15">
      <c r="A40" s="22"/>
      <c r="B40" s="35"/>
      <c r="C40" s="1181" t="s">
        <v>557</v>
      </c>
      <c r="D40" s="1182"/>
      <c r="E40" s="1183"/>
      <c r="F40" s="36">
        <v>0.15</v>
      </c>
      <c r="G40" s="37">
        <v>0.09</v>
      </c>
      <c r="H40" s="37">
        <v>0.09</v>
      </c>
      <c r="I40" s="37">
        <v>0.14000000000000001</v>
      </c>
      <c r="J40" s="38">
        <v>0.13</v>
      </c>
      <c r="K40" s="22"/>
      <c r="L40" s="22"/>
      <c r="M40" s="22"/>
      <c r="N40" s="22"/>
      <c r="O40" s="22"/>
      <c r="P40" s="22"/>
    </row>
    <row r="41" spans="1:16" ht="39" customHeight="1" x14ac:dyDescent="0.15">
      <c r="A41" s="22"/>
      <c r="B41" s="35"/>
      <c r="C41" s="1181" t="s">
        <v>558</v>
      </c>
      <c r="D41" s="1182"/>
      <c r="E41" s="1183"/>
      <c r="F41" s="36">
        <v>0.03</v>
      </c>
      <c r="G41" s="37">
        <v>0.1</v>
      </c>
      <c r="H41" s="37">
        <v>0.03</v>
      </c>
      <c r="I41" s="37">
        <v>0.03</v>
      </c>
      <c r="J41" s="38">
        <v>0.12</v>
      </c>
      <c r="K41" s="22"/>
      <c r="L41" s="22"/>
      <c r="M41" s="22"/>
      <c r="N41" s="22"/>
      <c r="O41" s="22"/>
      <c r="P41" s="22"/>
    </row>
    <row r="42" spans="1:16" ht="39" customHeight="1" x14ac:dyDescent="0.15">
      <c r="A42" s="22"/>
      <c r="B42" s="39"/>
      <c r="C42" s="1181" t="s">
        <v>559</v>
      </c>
      <c r="D42" s="1182"/>
      <c r="E42" s="1183"/>
      <c r="F42" s="36" t="s">
        <v>493</v>
      </c>
      <c r="G42" s="37" t="s">
        <v>493</v>
      </c>
      <c r="H42" s="37" t="s">
        <v>493</v>
      </c>
      <c r="I42" s="37" t="s">
        <v>493</v>
      </c>
      <c r="J42" s="38" t="s">
        <v>493</v>
      </c>
      <c r="K42" s="22"/>
      <c r="L42" s="22"/>
      <c r="M42" s="22"/>
      <c r="N42" s="22"/>
      <c r="O42" s="22"/>
      <c r="P42" s="22"/>
    </row>
    <row r="43" spans="1:16" ht="39" customHeight="1" thickBot="1" x14ac:dyDescent="0.2">
      <c r="A43" s="22"/>
      <c r="B43" s="40"/>
      <c r="C43" s="1184" t="s">
        <v>560</v>
      </c>
      <c r="D43" s="1185"/>
      <c r="E43" s="1186"/>
      <c r="F43" s="41">
        <v>1.25</v>
      </c>
      <c r="G43" s="42">
        <v>0.86</v>
      </c>
      <c r="H43" s="42">
        <v>0.64</v>
      </c>
      <c r="I43" s="42">
        <v>0.66</v>
      </c>
      <c r="J43" s="43">
        <v>0.14000000000000001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QdGnM3QFsRaKFMaD70VByrrTwUcs7vmuDaHYpnICNzgE1DyZN+Vm5wPHFOGTzVF2T3DCiqo59JKWe8O5GrteQ==" saltValue="2ozcM8dVdRpJOsvTj9tlqg==" spinCount="100000" sheet="1" objects="1" scenarios="1"/>
  <customSheetViews>
    <customSheetView guid="{35EAA291-37B7-42E8-A164-F3FD69BA8155}" showGridLines="0" fitToPage="1" hiddenRows="1" hiddenColumns="1">
      <pageMargins left="0" right="0" top="0.19685039370078741" bottom="0" header="0" footer="0"/>
      <printOptions horizontalCentered="1"/>
      <pageSetup paperSize="9" scale="62" orientation="landscape" horizontalDpi="300" verticalDpi="300"/>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15107</v>
      </c>
      <c r="L45" s="60">
        <v>14307</v>
      </c>
      <c r="M45" s="60">
        <v>13603</v>
      </c>
      <c r="N45" s="60">
        <v>12924</v>
      </c>
      <c r="O45" s="61">
        <v>12628</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493</v>
      </c>
      <c r="L46" s="64" t="s">
        <v>493</v>
      </c>
      <c r="M46" s="64" t="s">
        <v>493</v>
      </c>
      <c r="N46" s="64" t="s">
        <v>493</v>
      </c>
      <c r="O46" s="65" t="s">
        <v>493</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493</v>
      </c>
      <c r="L47" s="64" t="s">
        <v>493</v>
      </c>
      <c r="M47" s="64" t="s">
        <v>493</v>
      </c>
      <c r="N47" s="64" t="s">
        <v>493</v>
      </c>
      <c r="O47" s="65" t="s">
        <v>493</v>
      </c>
      <c r="P47" s="48"/>
      <c r="Q47" s="48"/>
      <c r="R47" s="48"/>
      <c r="S47" s="48"/>
      <c r="T47" s="48"/>
      <c r="U47" s="48"/>
    </row>
    <row r="48" spans="1:21" ht="30.75" customHeight="1" x14ac:dyDescent="0.15">
      <c r="A48" s="48"/>
      <c r="B48" s="1214"/>
      <c r="C48" s="1215"/>
      <c r="D48" s="62"/>
      <c r="E48" s="1191" t="s">
        <v>13</v>
      </c>
      <c r="F48" s="1191"/>
      <c r="G48" s="1191"/>
      <c r="H48" s="1191"/>
      <c r="I48" s="1191"/>
      <c r="J48" s="1192"/>
      <c r="K48" s="63">
        <v>3066</v>
      </c>
      <c r="L48" s="64">
        <v>3101</v>
      </c>
      <c r="M48" s="64">
        <v>3006</v>
      </c>
      <c r="N48" s="64">
        <v>3084</v>
      </c>
      <c r="O48" s="65">
        <v>3366</v>
      </c>
      <c r="P48" s="48"/>
      <c r="Q48" s="48"/>
      <c r="R48" s="48"/>
      <c r="S48" s="48"/>
      <c r="T48" s="48"/>
      <c r="U48" s="48"/>
    </row>
    <row r="49" spans="1:21" ht="30.75" customHeight="1" x14ac:dyDescent="0.15">
      <c r="A49" s="48"/>
      <c r="B49" s="1214"/>
      <c r="C49" s="1215"/>
      <c r="D49" s="62"/>
      <c r="E49" s="1191" t="s">
        <v>14</v>
      </c>
      <c r="F49" s="1191"/>
      <c r="G49" s="1191"/>
      <c r="H49" s="1191"/>
      <c r="I49" s="1191"/>
      <c r="J49" s="1192"/>
      <c r="K49" s="63">
        <v>193</v>
      </c>
      <c r="L49" s="64">
        <v>206</v>
      </c>
      <c r="M49" s="64">
        <v>217</v>
      </c>
      <c r="N49" s="64">
        <v>203</v>
      </c>
      <c r="O49" s="65">
        <v>194</v>
      </c>
      <c r="P49" s="48"/>
      <c r="Q49" s="48"/>
      <c r="R49" s="48"/>
      <c r="S49" s="48"/>
      <c r="T49" s="48"/>
      <c r="U49" s="48"/>
    </row>
    <row r="50" spans="1:21" ht="30.75" customHeight="1" x14ac:dyDescent="0.15">
      <c r="A50" s="48"/>
      <c r="B50" s="1214"/>
      <c r="C50" s="1215"/>
      <c r="D50" s="62"/>
      <c r="E50" s="1191" t="s">
        <v>15</v>
      </c>
      <c r="F50" s="1191"/>
      <c r="G50" s="1191"/>
      <c r="H50" s="1191"/>
      <c r="I50" s="1191"/>
      <c r="J50" s="1192"/>
      <c r="K50" s="63">
        <v>62</v>
      </c>
      <c r="L50" s="64">
        <v>53</v>
      </c>
      <c r="M50" s="64">
        <v>63</v>
      </c>
      <c r="N50" s="64">
        <v>62</v>
      </c>
      <c r="O50" s="65">
        <v>51</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493</v>
      </c>
      <c r="L51" s="64" t="s">
        <v>493</v>
      </c>
      <c r="M51" s="64" t="s">
        <v>493</v>
      </c>
      <c r="N51" s="64" t="s">
        <v>493</v>
      </c>
      <c r="O51" s="65" t="s">
        <v>493</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10193</v>
      </c>
      <c r="L52" s="64">
        <v>10011</v>
      </c>
      <c r="M52" s="64">
        <v>9708</v>
      </c>
      <c r="N52" s="64">
        <v>9694</v>
      </c>
      <c r="O52" s="65">
        <v>9816</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8235</v>
      </c>
      <c r="L53" s="69">
        <v>7656</v>
      </c>
      <c r="M53" s="69">
        <v>7181</v>
      </c>
      <c r="N53" s="69">
        <v>6579</v>
      </c>
      <c r="O53" s="70">
        <v>6423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561</v>
      </c>
      <c r="L57" s="81" t="s">
        <v>562</v>
      </c>
      <c r="M57" s="81" t="s">
        <v>563</v>
      </c>
      <c r="N57" s="81" t="s">
        <v>564</v>
      </c>
      <c r="O57" s="82" t="s">
        <v>565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c4WU0IqJ0Q+GWMHMMS3Pz9UNmguTCAcKd5YnNXVTUOer0NdZSlPgex8UZVm5dV6aDhaB7sBBbcbGsTLtEVT7A==" saltValue="7IIdvWfHt0VKlq726vbAmg==" spinCount="100000" sheet="1" objects="1" scenarios="1"/>
  <customSheetViews>
    <customSheetView guid="{35EAA291-37B7-42E8-A164-F3FD69BA8155}" showGridLines="0" fitToPage="1" hiddenRows="1" hiddenColumns="1">
      <pageMargins left="0" right="0" top="0.19685039370078741" bottom="0.23622047244094491" header="0" footer="0"/>
      <printOptions horizontalCentered="1"/>
      <pageSetup paperSize="9" scale="56" orientation="landscape" horizontalDpi="300" verticalDpi="300"/>
      <headerFooter alignWithMargins="0">
        <oddFooter>&amp;C&amp;P/&amp;N</oddFooter>
      </headerFooter>
    </customSheetView>
  </customSheetViews>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40" zoomScaleNormal="4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531</v>
      </c>
      <c r="J40" s="103" t="s">
        <v>532</v>
      </c>
      <c r="K40" s="103" t="s">
        <v>533</v>
      </c>
      <c r="L40" s="103" t="s">
        <v>534</v>
      </c>
      <c r="M40" s="104" t="s">
        <v>535</v>
      </c>
    </row>
    <row r="41" spans="2:13" ht="27.75" customHeight="1" x14ac:dyDescent="0.15">
      <c r="B41" s="1232" t="s">
        <v>30</v>
      </c>
      <c r="C41" s="1233"/>
      <c r="D41" s="105"/>
      <c r="E41" s="1234" t="s">
        <v>31</v>
      </c>
      <c r="F41" s="1234"/>
      <c r="G41" s="1234"/>
      <c r="H41" s="1235"/>
      <c r="I41" s="355">
        <v>136925</v>
      </c>
      <c r="J41" s="356">
        <v>133006</v>
      </c>
      <c r="K41" s="356">
        <v>128986</v>
      </c>
      <c r="L41" s="356">
        <v>123425</v>
      </c>
      <c r="M41" s="357">
        <v>119806</v>
      </c>
    </row>
    <row r="42" spans="2:13" ht="27.75" customHeight="1" x14ac:dyDescent="0.15">
      <c r="B42" s="1222"/>
      <c r="C42" s="1223"/>
      <c r="D42" s="106"/>
      <c r="E42" s="1226" t="s">
        <v>32</v>
      </c>
      <c r="F42" s="1226"/>
      <c r="G42" s="1226"/>
      <c r="H42" s="1227"/>
      <c r="I42" s="358" t="s">
        <v>493</v>
      </c>
      <c r="J42" s="359" t="s">
        <v>493</v>
      </c>
      <c r="K42" s="359" t="s">
        <v>493</v>
      </c>
      <c r="L42" s="359" t="s">
        <v>493</v>
      </c>
      <c r="M42" s="360" t="s">
        <v>493</v>
      </c>
    </row>
    <row r="43" spans="2:13" ht="27.75" customHeight="1" x14ac:dyDescent="0.15">
      <c r="B43" s="1222"/>
      <c r="C43" s="1223"/>
      <c r="D43" s="106"/>
      <c r="E43" s="1226" t="s">
        <v>33</v>
      </c>
      <c r="F43" s="1226"/>
      <c r="G43" s="1226"/>
      <c r="H43" s="1227"/>
      <c r="I43" s="358">
        <v>32509</v>
      </c>
      <c r="J43" s="359">
        <v>34639</v>
      </c>
      <c r="K43" s="359">
        <v>32423</v>
      </c>
      <c r="L43" s="359">
        <v>30883</v>
      </c>
      <c r="M43" s="360">
        <v>29856</v>
      </c>
    </row>
    <row r="44" spans="2:13" ht="27.75" customHeight="1" x14ac:dyDescent="0.15">
      <c r="B44" s="1222"/>
      <c r="C44" s="1223"/>
      <c r="D44" s="106"/>
      <c r="E44" s="1226" t="s">
        <v>34</v>
      </c>
      <c r="F44" s="1226"/>
      <c r="G44" s="1226"/>
      <c r="H44" s="1227"/>
      <c r="I44" s="358">
        <v>2361</v>
      </c>
      <c r="J44" s="359">
        <v>2316</v>
      </c>
      <c r="K44" s="359">
        <v>2237</v>
      </c>
      <c r="L44" s="359">
        <v>2033</v>
      </c>
      <c r="M44" s="360">
        <v>2159</v>
      </c>
    </row>
    <row r="45" spans="2:13" ht="27.75" customHeight="1" x14ac:dyDescent="0.15">
      <c r="B45" s="1222"/>
      <c r="C45" s="1223"/>
      <c r="D45" s="106"/>
      <c r="E45" s="1226" t="s">
        <v>35</v>
      </c>
      <c r="F45" s="1226"/>
      <c r="G45" s="1226"/>
      <c r="H45" s="1227"/>
      <c r="I45" s="358">
        <v>12920</v>
      </c>
      <c r="J45" s="359">
        <v>13103</v>
      </c>
      <c r="K45" s="359">
        <v>13474</v>
      </c>
      <c r="L45" s="359">
        <v>13696</v>
      </c>
      <c r="M45" s="360">
        <v>14316</v>
      </c>
    </row>
    <row r="46" spans="2:13" ht="27.75" customHeight="1" x14ac:dyDescent="0.15">
      <c r="B46" s="1222"/>
      <c r="C46" s="1223"/>
      <c r="D46" s="107"/>
      <c r="E46" s="1226" t="s">
        <v>36</v>
      </c>
      <c r="F46" s="1226"/>
      <c r="G46" s="1226"/>
      <c r="H46" s="1227"/>
      <c r="I46" s="358" t="s">
        <v>493</v>
      </c>
      <c r="J46" s="359" t="s">
        <v>493</v>
      </c>
      <c r="K46" s="359" t="s">
        <v>493</v>
      </c>
      <c r="L46" s="359" t="s">
        <v>493</v>
      </c>
      <c r="M46" s="360" t="s">
        <v>493</v>
      </c>
    </row>
    <row r="47" spans="2:13" ht="27.75" customHeight="1" x14ac:dyDescent="0.15">
      <c r="B47" s="1222"/>
      <c r="C47" s="1223"/>
      <c r="D47" s="108"/>
      <c r="E47" s="1236" t="s">
        <v>37</v>
      </c>
      <c r="F47" s="1237"/>
      <c r="G47" s="1237"/>
      <c r="H47" s="1238"/>
      <c r="I47" s="358" t="s">
        <v>493</v>
      </c>
      <c r="J47" s="359" t="s">
        <v>493</v>
      </c>
      <c r="K47" s="359" t="s">
        <v>493</v>
      </c>
      <c r="L47" s="359" t="s">
        <v>493</v>
      </c>
      <c r="M47" s="360" t="s">
        <v>493</v>
      </c>
    </row>
    <row r="48" spans="2:13" ht="27.75" customHeight="1" x14ac:dyDescent="0.15">
      <c r="B48" s="1222"/>
      <c r="C48" s="1223"/>
      <c r="D48" s="106"/>
      <c r="E48" s="1226" t="s">
        <v>38</v>
      </c>
      <c r="F48" s="1226"/>
      <c r="G48" s="1226"/>
      <c r="H48" s="1227"/>
      <c r="I48" s="358" t="s">
        <v>493</v>
      </c>
      <c r="J48" s="359" t="s">
        <v>493</v>
      </c>
      <c r="K48" s="359" t="s">
        <v>493</v>
      </c>
      <c r="L48" s="359" t="s">
        <v>493</v>
      </c>
      <c r="M48" s="360" t="s">
        <v>493</v>
      </c>
    </row>
    <row r="49" spans="2:13" ht="27.75" customHeight="1" x14ac:dyDescent="0.15">
      <c r="B49" s="1224"/>
      <c r="C49" s="1225"/>
      <c r="D49" s="106"/>
      <c r="E49" s="1226" t="s">
        <v>39</v>
      </c>
      <c r="F49" s="1226"/>
      <c r="G49" s="1226"/>
      <c r="H49" s="1227"/>
      <c r="I49" s="358" t="s">
        <v>493</v>
      </c>
      <c r="J49" s="359" t="s">
        <v>493</v>
      </c>
      <c r="K49" s="359" t="s">
        <v>493</v>
      </c>
      <c r="L49" s="359" t="s">
        <v>493</v>
      </c>
      <c r="M49" s="360" t="s">
        <v>493</v>
      </c>
    </row>
    <row r="50" spans="2:13" ht="27.75" customHeight="1" x14ac:dyDescent="0.15">
      <c r="B50" s="1220" t="s">
        <v>40</v>
      </c>
      <c r="C50" s="1221"/>
      <c r="D50" s="109"/>
      <c r="E50" s="1226" t="s">
        <v>41</v>
      </c>
      <c r="F50" s="1226"/>
      <c r="G50" s="1226"/>
      <c r="H50" s="1227"/>
      <c r="I50" s="358">
        <v>9797</v>
      </c>
      <c r="J50" s="359">
        <v>9449</v>
      </c>
      <c r="K50" s="359">
        <v>10438</v>
      </c>
      <c r="L50" s="359">
        <v>12326</v>
      </c>
      <c r="M50" s="360">
        <v>13286</v>
      </c>
    </row>
    <row r="51" spans="2:13" ht="27.75" customHeight="1" x14ac:dyDescent="0.15">
      <c r="B51" s="1222"/>
      <c r="C51" s="1223"/>
      <c r="D51" s="106"/>
      <c r="E51" s="1226" t="s">
        <v>42</v>
      </c>
      <c r="F51" s="1226"/>
      <c r="G51" s="1226"/>
      <c r="H51" s="1227"/>
      <c r="I51" s="358">
        <v>4469</v>
      </c>
      <c r="J51" s="359">
        <v>4239</v>
      </c>
      <c r="K51" s="359">
        <v>3485</v>
      </c>
      <c r="L51" s="359">
        <v>2665</v>
      </c>
      <c r="M51" s="360">
        <v>1914</v>
      </c>
    </row>
    <row r="52" spans="2:13" ht="27.75" customHeight="1" x14ac:dyDescent="0.15">
      <c r="B52" s="1224"/>
      <c r="C52" s="1225"/>
      <c r="D52" s="106"/>
      <c r="E52" s="1226" t="s">
        <v>43</v>
      </c>
      <c r="F52" s="1226"/>
      <c r="G52" s="1226"/>
      <c r="H52" s="1227"/>
      <c r="I52" s="358">
        <v>117424</v>
      </c>
      <c r="J52" s="359">
        <v>117443</v>
      </c>
      <c r="K52" s="359">
        <v>113808</v>
      </c>
      <c r="L52" s="359">
        <v>109547</v>
      </c>
      <c r="M52" s="360">
        <v>103611</v>
      </c>
    </row>
    <row r="53" spans="2:13" ht="27.75" customHeight="1" thickBot="1" x14ac:dyDescent="0.2">
      <c r="B53" s="1228" t="s">
        <v>19</v>
      </c>
      <c r="C53" s="1229"/>
      <c r="D53" s="110"/>
      <c r="E53" s="1230" t="s">
        <v>44</v>
      </c>
      <c r="F53" s="1230"/>
      <c r="G53" s="1230"/>
      <c r="H53" s="1231"/>
      <c r="I53" s="361">
        <v>53026</v>
      </c>
      <c r="J53" s="362">
        <v>51932</v>
      </c>
      <c r="K53" s="362">
        <v>49387</v>
      </c>
      <c r="L53" s="362">
        <v>45500</v>
      </c>
      <c r="M53" s="363">
        <v>47326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QFiRaBJ191jercgupQUgxZwWNG7Mj5IxF2nMkubEvFN0tYvDgalL70Ob7qvCBeT4XAbk0XU23qhZ6jB08h3Rg==" saltValue="Fp/KkJhH2kp0F1M+P6wrgw==" spinCount="100000" sheet="1" objects="1" scenarios="1"/>
  <customSheetViews>
    <customSheetView guid="{35EAA291-37B7-42E8-A164-F3FD69BA8155}" showGridLines="0" fitToPage="1" hiddenRows="1" hiddenColumns="1">
      <pageMargins left="0" right="0" top="0.19685039370078741" bottom="0" header="0" footer="0"/>
      <printOptions horizontalCentered="1"/>
      <pageSetup paperSize="9" scale="60" orientation="landscape" horizontalDpi="300" verticalDpi="300"/>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533</v>
      </c>
      <c r="G54" s="119" t="s">
        <v>534</v>
      </c>
      <c r="H54" s="120" t="s">
        <v>535</v>
      </c>
    </row>
    <row r="55" spans="2:8" ht="52.5" customHeight="1" x14ac:dyDescent="0.15">
      <c r="B55" s="121"/>
      <c r="C55" s="1247" t="s">
        <v>46</v>
      </c>
      <c r="D55" s="1247"/>
      <c r="E55" s="1248"/>
      <c r="F55" s="122">
        <v>4585</v>
      </c>
      <c r="G55" s="122">
        <v>5585</v>
      </c>
      <c r="H55" s="123">
        <v>5351</v>
      </c>
    </row>
    <row r="56" spans="2:8" ht="52.5" customHeight="1" x14ac:dyDescent="0.15">
      <c r="B56" s="124"/>
      <c r="C56" s="1249" t="s">
        <v>47</v>
      </c>
      <c r="D56" s="1249"/>
      <c r="E56" s="1250"/>
      <c r="F56" s="125">
        <v>258</v>
      </c>
      <c r="G56" s="125">
        <v>258</v>
      </c>
      <c r="H56" s="126">
        <v>581</v>
      </c>
    </row>
    <row r="57" spans="2:8" ht="53.25" customHeight="1" x14ac:dyDescent="0.15">
      <c r="B57" s="124"/>
      <c r="C57" s="1251" t="s">
        <v>48</v>
      </c>
      <c r="D57" s="1251"/>
      <c r="E57" s="1252"/>
      <c r="F57" s="127">
        <v>4141</v>
      </c>
      <c r="G57" s="127">
        <v>4212</v>
      </c>
      <c r="H57" s="128">
        <v>4236</v>
      </c>
    </row>
    <row r="58" spans="2:8" ht="45.75" customHeight="1" x14ac:dyDescent="0.15">
      <c r="B58" s="129"/>
      <c r="C58" s="1239" t="s">
        <v>582</v>
      </c>
      <c r="D58" s="1240"/>
      <c r="E58" s="1241"/>
      <c r="F58" s="130">
        <v>1518</v>
      </c>
      <c r="G58" s="130">
        <v>1518</v>
      </c>
      <c r="H58" s="131">
        <v>1518</v>
      </c>
    </row>
    <row r="59" spans="2:8" ht="45.75" customHeight="1" x14ac:dyDescent="0.15">
      <c r="B59" s="129"/>
      <c r="C59" s="1239" t="s">
        <v>586</v>
      </c>
      <c r="D59" s="1240"/>
      <c r="E59" s="1241"/>
      <c r="F59" s="130">
        <v>745</v>
      </c>
      <c r="G59" s="130">
        <v>993</v>
      </c>
      <c r="H59" s="131">
        <v>1450</v>
      </c>
    </row>
    <row r="60" spans="2:8" ht="45.75" customHeight="1" x14ac:dyDescent="0.15">
      <c r="B60" s="129"/>
      <c r="C60" s="1239" t="s">
        <v>585</v>
      </c>
      <c r="D60" s="1240"/>
      <c r="E60" s="1241"/>
      <c r="F60" s="130">
        <v>1332</v>
      </c>
      <c r="G60" s="130">
        <v>1219</v>
      </c>
      <c r="H60" s="131">
        <v>858</v>
      </c>
    </row>
    <row r="61" spans="2:8" ht="45.75" customHeight="1" x14ac:dyDescent="0.15">
      <c r="B61" s="129"/>
      <c r="C61" s="1239" t="s">
        <v>583</v>
      </c>
      <c r="D61" s="1240"/>
      <c r="E61" s="1241"/>
      <c r="F61" s="130">
        <v>176</v>
      </c>
      <c r="G61" s="130">
        <v>167</v>
      </c>
      <c r="H61" s="131">
        <v>153</v>
      </c>
    </row>
    <row r="62" spans="2:8" ht="45.75" customHeight="1" thickBot="1" x14ac:dyDescent="0.2">
      <c r="B62" s="132"/>
      <c r="C62" s="1242" t="s">
        <v>584</v>
      </c>
      <c r="D62" s="1243"/>
      <c r="E62" s="1244"/>
      <c r="F62" s="133">
        <v>95</v>
      </c>
      <c r="G62" s="133">
        <v>95</v>
      </c>
      <c r="H62" s="134">
        <v>95</v>
      </c>
    </row>
    <row r="63" spans="2:8" ht="52.5" customHeight="1" thickBot="1" x14ac:dyDescent="0.2">
      <c r="B63" s="135"/>
      <c r="C63" s="1245" t="s">
        <v>49</v>
      </c>
      <c r="D63" s="1245"/>
      <c r="E63" s="1246"/>
      <c r="F63" s="136">
        <v>8983</v>
      </c>
      <c r="G63" s="136">
        <v>10055</v>
      </c>
      <c r="H63" s="137">
        <v>10167</v>
      </c>
    </row>
    <row r="64" spans="2:8" x14ac:dyDescent="0.15"/>
  </sheetData>
  <sheetProtection algorithmName="SHA-512" hashValue="Fll+kuUs9qeenPhWmGPWji4YuiYAFeqaUCDT44TcnhiTN6YGvINhQdToeqEREFUvaQdRxMTCxb89dTWMZepbYQ==" saltValue="0vTwYv3/P3DLw70If1ETGQ==" spinCount="100000" sheet="1" objects="1" scenarios="1"/>
  <customSheetViews>
    <customSheetView guid="{35EAA291-37B7-42E8-A164-F3FD69BA8155}" scale="40" showGridLines="0" fitToPage="1" hiddenRows="1" hiddenColumns="1" topLeftCell="A28">
      <pageMargins left="0" right="0" top="0.19685039370078741" bottom="0" header="0" footer="0"/>
      <printOptions horizontalCentered="1"/>
      <pageSetup paperSize="9" scale="43" orientation="landscape" verticalDpi="300"/>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election activeCell="AB19" sqref="AB1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587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588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589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590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531</v>
      </c>
      <c r="BQ50" s="1258"/>
      <c r="BR50" s="1258"/>
      <c r="BS50" s="1258"/>
      <c r="BT50" s="1258"/>
      <c r="BU50" s="1258"/>
      <c r="BV50" s="1258"/>
      <c r="BW50" s="1258"/>
      <c r="BX50" s="1258" t="s">
        <v>532</v>
      </c>
      <c r="BY50" s="1258"/>
      <c r="BZ50" s="1258"/>
      <c r="CA50" s="1258"/>
      <c r="CB50" s="1258"/>
      <c r="CC50" s="1258"/>
      <c r="CD50" s="1258"/>
      <c r="CE50" s="1258"/>
      <c r="CF50" s="1258" t="s">
        <v>533</v>
      </c>
      <c r="CG50" s="1258"/>
      <c r="CH50" s="1258"/>
      <c r="CI50" s="1258"/>
      <c r="CJ50" s="1258"/>
      <c r="CK50" s="1258"/>
      <c r="CL50" s="1258"/>
      <c r="CM50" s="1258"/>
      <c r="CN50" s="1258" t="s">
        <v>534</v>
      </c>
      <c r="CO50" s="1258"/>
      <c r="CP50" s="1258"/>
      <c r="CQ50" s="1258"/>
      <c r="CR50" s="1258"/>
      <c r="CS50" s="1258"/>
      <c r="CT50" s="1258"/>
      <c r="CU50" s="1258"/>
      <c r="CV50" s="1258" t="s">
        <v>535</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591</v>
      </c>
      <c r="AO51" s="1256"/>
      <c r="AP51" s="1256"/>
      <c r="AQ51" s="1256"/>
      <c r="AR51" s="1256"/>
      <c r="AS51" s="1256"/>
      <c r="AT51" s="1256"/>
      <c r="AU51" s="1256"/>
      <c r="AV51" s="1256"/>
      <c r="AW51" s="1256"/>
      <c r="AX51" s="1256"/>
      <c r="AY51" s="1256"/>
      <c r="AZ51" s="1256"/>
      <c r="BA51" s="1256"/>
      <c r="BB51" s="1256" t="s">
        <v>592</v>
      </c>
      <c r="BC51" s="1256"/>
      <c r="BD51" s="1256"/>
      <c r="BE51" s="1256"/>
      <c r="BF51" s="1256"/>
      <c r="BG51" s="1256"/>
      <c r="BH51" s="1256"/>
      <c r="BI51" s="1256"/>
      <c r="BJ51" s="1256"/>
      <c r="BK51" s="1256"/>
      <c r="BL51" s="1256"/>
      <c r="BM51" s="1256"/>
      <c r="BN51" s="1256"/>
      <c r="BO51" s="1256"/>
      <c r="BP51" s="1253">
        <v>93.6</v>
      </c>
      <c r="BQ51" s="1253"/>
      <c r="BR51" s="1253"/>
      <c r="BS51" s="1253"/>
      <c r="BT51" s="1253"/>
      <c r="BU51" s="1253"/>
      <c r="BV51" s="1253"/>
      <c r="BW51" s="1253"/>
      <c r="BX51" s="1253">
        <v>89.3</v>
      </c>
      <c r="BY51" s="1253"/>
      <c r="BZ51" s="1253"/>
      <c r="CA51" s="1253"/>
      <c r="CB51" s="1253"/>
      <c r="CC51" s="1253"/>
      <c r="CD51" s="1253"/>
      <c r="CE51" s="1253"/>
      <c r="CF51" s="1253">
        <v>82.3</v>
      </c>
      <c r="CG51" s="1253"/>
      <c r="CH51" s="1253"/>
      <c r="CI51" s="1253"/>
      <c r="CJ51" s="1253"/>
      <c r="CK51" s="1253"/>
      <c r="CL51" s="1253"/>
      <c r="CM51" s="1253"/>
      <c r="CN51" s="1253">
        <v>77.599999999999994</v>
      </c>
      <c r="CO51" s="1253"/>
      <c r="CP51" s="1253"/>
      <c r="CQ51" s="1253"/>
      <c r="CR51" s="1253"/>
      <c r="CS51" s="1253"/>
      <c r="CT51" s="1253"/>
      <c r="CU51" s="1253"/>
      <c r="CV51" s="1253">
        <v>79.7</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593</v>
      </c>
      <c r="BC53" s="1256"/>
      <c r="BD53" s="1256"/>
      <c r="BE53" s="1256"/>
      <c r="BF53" s="1256"/>
      <c r="BG53" s="1256"/>
      <c r="BH53" s="1256"/>
      <c r="BI53" s="1256"/>
      <c r="BJ53" s="1256"/>
      <c r="BK53" s="1256"/>
      <c r="BL53" s="1256"/>
      <c r="BM53" s="1256"/>
      <c r="BN53" s="1256"/>
      <c r="BO53" s="1256"/>
      <c r="BP53" s="1253">
        <v>58.1</v>
      </c>
      <c r="BQ53" s="1253"/>
      <c r="BR53" s="1253"/>
      <c r="BS53" s="1253"/>
      <c r="BT53" s="1253"/>
      <c r="BU53" s="1253"/>
      <c r="BV53" s="1253"/>
      <c r="BW53" s="1253"/>
      <c r="BX53" s="1253">
        <v>59.6</v>
      </c>
      <c r="BY53" s="1253"/>
      <c r="BZ53" s="1253"/>
      <c r="CA53" s="1253"/>
      <c r="CB53" s="1253"/>
      <c r="CC53" s="1253"/>
      <c r="CD53" s="1253"/>
      <c r="CE53" s="1253"/>
      <c r="CF53" s="1253">
        <v>60.3</v>
      </c>
      <c r="CG53" s="1253"/>
      <c r="CH53" s="1253"/>
      <c r="CI53" s="1253"/>
      <c r="CJ53" s="1253"/>
      <c r="CK53" s="1253"/>
      <c r="CL53" s="1253"/>
      <c r="CM53" s="1253"/>
      <c r="CN53" s="1253">
        <v>61.9</v>
      </c>
      <c r="CO53" s="1253"/>
      <c r="CP53" s="1253"/>
      <c r="CQ53" s="1253"/>
      <c r="CR53" s="1253"/>
      <c r="CS53" s="1253"/>
      <c r="CT53" s="1253"/>
      <c r="CU53" s="1253"/>
      <c r="CV53" s="1253">
        <v>62</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594</v>
      </c>
      <c r="AO55" s="1258"/>
      <c r="AP55" s="1258"/>
      <c r="AQ55" s="1258"/>
      <c r="AR55" s="1258"/>
      <c r="AS55" s="1258"/>
      <c r="AT55" s="1258"/>
      <c r="AU55" s="1258"/>
      <c r="AV55" s="1258"/>
      <c r="AW55" s="1258"/>
      <c r="AX55" s="1258"/>
      <c r="AY55" s="1258"/>
      <c r="AZ55" s="1258"/>
      <c r="BA55" s="1258"/>
      <c r="BB55" s="1256" t="s">
        <v>592</v>
      </c>
      <c r="BC55" s="1256"/>
      <c r="BD55" s="1256"/>
      <c r="BE55" s="1256"/>
      <c r="BF55" s="1256"/>
      <c r="BG55" s="1256"/>
      <c r="BH55" s="1256"/>
      <c r="BI55" s="1256"/>
      <c r="BJ55" s="1256"/>
      <c r="BK55" s="1256"/>
      <c r="BL55" s="1256"/>
      <c r="BM55" s="1256"/>
      <c r="BN55" s="1256"/>
      <c r="BO55" s="1256"/>
      <c r="BP55" s="1253">
        <v>33.9</v>
      </c>
      <c r="BQ55" s="1253"/>
      <c r="BR55" s="1253"/>
      <c r="BS55" s="1253"/>
      <c r="BT55" s="1253"/>
      <c r="BU55" s="1253"/>
      <c r="BV55" s="1253"/>
      <c r="BW55" s="1253"/>
      <c r="BX55" s="1253">
        <v>31.5</v>
      </c>
      <c r="BY55" s="1253"/>
      <c r="BZ55" s="1253"/>
      <c r="CA55" s="1253"/>
      <c r="CB55" s="1253"/>
      <c r="CC55" s="1253"/>
      <c r="CD55" s="1253"/>
      <c r="CE55" s="1253"/>
      <c r="CF55" s="1253">
        <v>23.4</v>
      </c>
      <c r="CG55" s="1253"/>
      <c r="CH55" s="1253"/>
      <c r="CI55" s="1253"/>
      <c r="CJ55" s="1253"/>
      <c r="CK55" s="1253"/>
      <c r="CL55" s="1253"/>
      <c r="CM55" s="1253"/>
      <c r="CN55" s="1253">
        <v>18.2</v>
      </c>
      <c r="CO55" s="1253"/>
      <c r="CP55" s="1253"/>
      <c r="CQ55" s="1253"/>
      <c r="CR55" s="1253"/>
      <c r="CS55" s="1253"/>
      <c r="CT55" s="1253"/>
      <c r="CU55" s="1253"/>
      <c r="CV55" s="1253">
        <v>17.100000000000001</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593</v>
      </c>
      <c r="BC57" s="1256"/>
      <c r="BD57" s="1256"/>
      <c r="BE57" s="1256"/>
      <c r="BF57" s="1256"/>
      <c r="BG57" s="1256"/>
      <c r="BH57" s="1256"/>
      <c r="BI57" s="1256"/>
      <c r="BJ57" s="1256"/>
      <c r="BK57" s="1256"/>
      <c r="BL57" s="1256"/>
      <c r="BM57" s="1256"/>
      <c r="BN57" s="1256"/>
      <c r="BO57" s="1256"/>
      <c r="BP57" s="1253">
        <v>61.8</v>
      </c>
      <c r="BQ57" s="1253"/>
      <c r="BR57" s="1253"/>
      <c r="BS57" s="1253"/>
      <c r="BT57" s="1253"/>
      <c r="BU57" s="1253"/>
      <c r="BV57" s="1253"/>
      <c r="BW57" s="1253"/>
      <c r="BX57" s="1253">
        <v>62.9</v>
      </c>
      <c r="BY57" s="1253"/>
      <c r="BZ57" s="1253"/>
      <c r="CA57" s="1253"/>
      <c r="CB57" s="1253"/>
      <c r="CC57" s="1253"/>
      <c r="CD57" s="1253"/>
      <c r="CE57" s="1253"/>
      <c r="CF57" s="1253">
        <v>63.9</v>
      </c>
      <c r="CG57" s="1253"/>
      <c r="CH57" s="1253"/>
      <c r="CI57" s="1253"/>
      <c r="CJ57" s="1253"/>
      <c r="CK57" s="1253"/>
      <c r="CL57" s="1253"/>
      <c r="CM57" s="1253"/>
      <c r="CN57" s="1253">
        <v>64.900000000000006</v>
      </c>
      <c r="CO57" s="1253"/>
      <c r="CP57" s="1253"/>
      <c r="CQ57" s="1253"/>
      <c r="CR57" s="1253"/>
      <c r="CS57" s="1253"/>
      <c r="CT57" s="1253"/>
      <c r="CU57" s="1253"/>
      <c r="CV57" s="1253">
        <v>65.8</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595</v>
      </c>
    </row>
    <row r="64" spans="1:109" x14ac:dyDescent="0.15">
      <c r="B64" s="372"/>
      <c r="G64" s="379"/>
      <c r="I64" s="392"/>
      <c r="J64" s="392"/>
      <c r="K64" s="392"/>
      <c r="L64" s="392"/>
      <c r="M64" s="392"/>
      <c r="N64" s="393"/>
      <c r="AM64" s="379"/>
      <c r="AN64" s="379" t="s">
        <v>588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15">
      <c r="B65" s="372"/>
      <c r="AN65" s="1265" t="s">
        <v>596</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590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531</v>
      </c>
      <c r="BQ72" s="1258"/>
      <c r="BR72" s="1258"/>
      <c r="BS72" s="1258"/>
      <c r="BT72" s="1258"/>
      <c r="BU72" s="1258"/>
      <c r="BV72" s="1258"/>
      <c r="BW72" s="1258"/>
      <c r="BX72" s="1258" t="s">
        <v>532</v>
      </c>
      <c r="BY72" s="1258"/>
      <c r="BZ72" s="1258"/>
      <c r="CA72" s="1258"/>
      <c r="CB72" s="1258"/>
      <c r="CC72" s="1258"/>
      <c r="CD72" s="1258"/>
      <c r="CE72" s="1258"/>
      <c r="CF72" s="1258" t="s">
        <v>533</v>
      </c>
      <c r="CG72" s="1258"/>
      <c r="CH72" s="1258"/>
      <c r="CI72" s="1258"/>
      <c r="CJ72" s="1258"/>
      <c r="CK72" s="1258"/>
      <c r="CL72" s="1258"/>
      <c r="CM72" s="1258"/>
      <c r="CN72" s="1258" t="s">
        <v>534</v>
      </c>
      <c r="CO72" s="1258"/>
      <c r="CP72" s="1258"/>
      <c r="CQ72" s="1258"/>
      <c r="CR72" s="1258"/>
      <c r="CS72" s="1258"/>
      <c r="CT72" s="1258"/>
      <c r="CU72" s="1258"/>
      <c r="CV72" s="1258" t="s">
        <v>535</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591</v>
      </c>
      <c r="AO73" s="1256"/>
      <c r="AP73" s="1256"/>
      <c r="AQ73" s="1256"/>
      <c r="AR73" s="1256"/>
      <c r="AS73" s="1256"/>
      <c r="AT73" s="1256"/>
      <c r="AU73" s="1256"/>
      <c r="AV73" s="1256"/>
      <c r="AW73" s="1256"/>
      <c r="AX73" s="1256"/>
      <c r="AY73" s="1256"/>
      <c r="AZ73" s="1256"/>
      <c r="BA73" s="1256"/>
      <c r="BB73" s="1256" t="s">
        <v>597</v>
      </c>
      <c r="BC73" s="1256"/>
      <c r="BD73" s="1256"/>
      <c r="BE73" s="1256"/>
      <c r="BF73" s="1256"/>
      <c r="BG73" s="1256"/>
      <c r="BH73" s="1256"/>
      <c r="BI73" s="1256"/>
      <c r="BJ73" s="1256"/>
      <c r="BK73" s="1256"/>
      <c r="BL73" s="1256"/>
      <c r="BM73" s="1256"/>
      <c r="BN73" s="1256"/>
      <c r="BO73" s="1256"/>
      <c r="BP73" s="1253">
        <v>93.6</v>
      </c>
      <c r="BQ73" s="1253"/>
      <c r="BR73" s="1253"/>
      <c r="BS73" s="1253"/>
      <c r="BT73" s="1253"/>
      <c r="BU73" s="1253"/>
      <c r="BV73" s="1253"/>
      <c r="BW73" s="1253"/>
      <c r="BX73" s="1253">
        <v>89.3</v>
      </c>
      <c r="BY73" s="1253"/>
      <c r="BZ73" s="1253"/>
      <c r="CA73" s="1253"/>
      <c r="CB73" s="1253"/>
      <c r="CC73" s="1253"/>
      <c r="CD73" s="1253"/>
      <c r="CE73" s="1253"/>
      <c r="CF73" s="1253">
        <v>82.3</v>
      </c>
      <c r="CG73" s="1253"/>
      <c r="CH73" s="1253"/>
      <c r="CI73" s="1253"/>
      <c r="CJ73" s="1253"/>
      <c r="CK73" s="1253"/>
      <c r="CL73" s="1253"/>
      <c r="CM73" s="1253"/>
      <c r="CN73" s="1253">
        <v>77.599999999999994</v>
      </c>
      <c r="CO73" s="1253"/>
      <c r="CP73" s="1253"/>
      <c r="CQ73" s="1253"/>
      <c r="CR73" s="1253"/>
      <c r="CS73" s="1253"/>
      <c r="CT73" s="1253"/>
      <c r="CU73" s="1253"/>
      <c r="CV73" s="1253">
        <v>79.7</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599</v>
      </c>
      <c r="BC75" s="1256"/>
      <c r="BD75" s="1256"/>
      <c r="BE75" s="1256"/>
      <c r="BF75" s="1256"/>
      <c r="BG75" s="1256"/>
      <c r="BH75" s="1256"/>
      <c r="BI75" s="1256"/>
      <c r="BJ75" s="1256"/>
      <c r="BK75" s="1256"/>
      <c r="BL75" s="1256"/>
      <c r="BM75" s="1256"/>
      <c r="BN75" s="1256"/>
      <c r="BO75" s="1256"/>
      <c r="BP75" s="1253">
        <v>15</v>
      </c>
      <c r="BQ75" s="1253"/>
      <c r="BR75" s="1253"/>
      <c r="BS75" s="1253"/>
      <c r="BT75" s="1253"/>
      <c r="BU75" s="1253"/>
      <c r="BV75" s="1253"/>
      <c r="BW75" s="1253"/>
      <c r="BX75" s="1253">
        <v>14.2</v>
      </c>
      <c r="BY75" s="1253"/>
      <c r="BZ75" s="1253"/>
      <c r="CA75" s="1253"/>
      <c r="CB75" s="1253"/>
      <c r="CC75" s="1253"/>
      <c r="CD75" s="1253"/>
      <c r="CE75" s="1253"/>
      <c r="CF75" s="1253">
        <v>13.2</v>
      </c>
      <c r="CG75" s="1253"/>
      <c r="CH75" s="1253"/>
      <c r="CI75" s="1253"/>
      <c r="CJ75" s="1253"/>
      <c r="CK75" s="1253"/>
      <c r="CL75" s="1253"/>
      <c r="CM75" s="1253"/>
      <c r="CN75" s="1253">
        <v>12.1</v>
      </c>
      <c r="CO75" s="1253"/>
      <c r="CP75" s="1253"/>
      <c r="CQ75" s="1253"/>
      <c r="CR75" s="1253"/>
      <c r="CS75" s="1253"/>
      <c r="CT75" s="1253"/>
      <c r="CU75" s="1253"/>
      <c r="CV75" s="1253">
        <v>11.3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594</v>
      </c>
      <c r="AO77" s="1258"/>
      <c r="AP77" s="1258"/>
      <c r="AQ77" s="1258"/>
      <c r="AR77" s="1258"/>
      <c r="AS77" s="1258"/>
      <c r="AT77" s="1258"/>
      <c r="AU77" s="1258"/>
      <c r="AV77" s="1258"/>
      <c r="AW77" s="1258"/>
      <c r="AX77" s="1258"/>
      <c r="AY77" s="1258"/>
      <c r="AZ77" s="1258"/>
      <c r="BA77" s="1258"/>
      <c r="BB77" s="1256" t="s">
        <v>592</v>
      </c>
      <c r="BC77" s="1256"/>
      <c r="BD77" s="1256"/>
      <c r="BE77" s="1256"/>
      <c r="BF77" s="1256"/>
      <c r="BG77" s="1256"/>
      <c r="BH77" s="1256"/>
      <c r="BI77" s="1256"/>
      <c r="BJ77" s="1256"/>
      <c r="BK77" s="1256"/>
      <c r="BL77" s="1256"/>
      <c r="BM77" s="1256"/>
      <c r="BN77" s="1256"/>
      <c r="BO77" s="1256"/>
      <c r="BP77" s="1253">
        <v>33.9</v>
      </c>
      <c r="BQ77" s="1253"/>
      <c r="BR77" s="1253"/>
      <c r="BS77" s="1253"/>
      <c r="BT77" s="1253"/>
      <c r="BU77" s="1253"/>
      <c r="BV77" s="1253"/>
      <c r="BW77" s="1253"/>
      <c r="BX77" s="1253">
        <v>31.5</v>
      </c>
      <c r="BY77" s="1253"/>
      <c r="BZ77" s="1253"/>
      <c r="CA77" s="1253"/>
      <c r="CB77" s="1253"/>
      <c r="CC77" s="1253"/>
      <c r="CD77" s="1253"/>
      <c r="CE77" s="1253"/>
      <c r="CF77" s="1253">
        <v>23.4</v>
      </c>
      <c r="CG77" s="1253"/>
      <c r="CH77" s="1253"/>
      <c r="CI77" s="1253"/>
      <c r="CJ77" s="1253"/>
      <c r="CK77" s="1253"/>
      <c r="CL77" s="1253"/>
      <c r="CM77" s="1253"/>
      <c r="CN77" s="1253">
        <v>18.2</v>
      </c>
      <c r="CO77" s="1253"/>
      <c r="CP77" s="1253"/>
      <c r="CQ77" s="1253"/>
      <c r="CR77" s="1253"/>
      <c r="CS77" s="1253"/>
      <c r="CT77" s="1253"/>
      <c r="CU77" s="1253"/>
      <c r="CV77" s="1253">
        <v>17.100000000000001</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598</v>
      </c>
      <c r="BC79" s="1256"/>
      <c r="BD79" s="1256"/>
      <c r="BE79" s="1256"/>
      <c r="BF79" s="1256"/>
      <c r="BG79" s="1256"/>
      <c r="BH79" s="1256"/>
      <c r="BI79" s="1256"/>
      <c r="BJ79" s="1256"/>
      <c r="BK79" s="1256"/>
      <c r="BL79" s="1256"/>
      <c r="BM79" s="1256"/>
      <c r="BN79" s="1256"/>
      <c r="BO79" s="1256"/>
      <c r="BP79" s="1253">
        <v>5.7</v>
      </c>
      <c r="BQ79" s="1253"/>
      <c r="BR79" s="1253"/>
      <c r="BS79" s="1253"/>
      <c r="BT79" s="1253"/>
      <c r="BU79" s="1253"/>
      <c r="BV79" s="1253"/>
      <c r="BW79" s="1253"/>
      <c r="BX79" s="1253">
        <v>5.4</v>
      </c>
      <c r="BY79" s="1253"/>
      <c r="BZ79" s="1253"/>
      <c r="CA79" s="1253"/>
      <c r="CB79" s="1253"/>
      <c r="CC79" s="1253"/>
      <c r="CD79" s="1253"/>
      <c r="CE79" s="1253"/>
      <c r="CF79" s="1253">
        <v>5.2</v>
      </c>
      <c r="CG79" s="1253"/>
      <c r="CH79" s="1253"/>
      <c r="CI79" s="1253"/>
      <c r="CJ79" s="1253"/>
      <c r="CK79" s="1253"/>
      <c r="CL79" s="1253"/>
      <c r="CM79" s="1253"/>
      <c r="CN79" s="1253">
        <v>5.2</v>
      </c>
      <c r="CO79" s="1253"/>
      <c r="CP79" s="1253"/>
      <c r="CQ79" s="1253"/>
      <c r="CR79" s="1253"/>
      <c r="CS79" s="1253"/>
      <c r="CT79" s="1253"/>
      <c r="CU79" s="1253"/>
      <c r="CV79" s="1253">
        <v>5.2</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TEu91m+F6mTabO60b/qnRTU0YADLrrsWMmE4I/Qd6tYD7Umkzxvpvf+uP6Ho6JYrCiQm0pU43TNtIGPXaeTRWw==" saltValue="HtbV6cOU+bbbOerVTu4mw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D3" sqref="D3"/>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600</v>
      </c>
    </row>
  </sheetData>
  <sheetProtection algorithmName="SHA-512" hashValue="GF/6ZWoUqamSIYz+sK4O2cS70D617HNEoFPuK1gyJVu+oBx743ApSMEp0AMTFzrqS5h9j+RAkfCBJwJfm7B36A==" saltValue="IReOnP1JaQiYoHV9Cssz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election activeCell="C2" sqref="C2"/>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601</v>
      </c>
    </row>
  </sheetData>
  <sheetProtection algorithmName="SHA-512" hashValue="GQ2Reu5gINSPg+dRDYfPo+/i/7XBEPoQ2BBSi5kRj6mjP4XHpgCoDYiAbleUViKs2MYOZ+1SNAjmsB84SxMIJA==" saltValue="nafXTxFMuq0YPn0rqXkeG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530</v>
      </c>
      <c r="G2" s="151"/>
      <c r="H2" s="152"/>
    </row>
    <row r="3" spans="1:8" x14ac:dyDescent="0.15">
      <c r="A3" s="148" t="s">
        <v>523</v>
      </c>
      <c r="B3" s="153"/>
      <c r="C3" s="154"/>
      <c r="D3" s="155">
        <v>49404</v>
      </c>
      <c r="E3" s="156"/>
      <c r="F3" s="157">
        <v>51849</v>
      </c>
      <c r="G3" s="158"/>
      <c r="H3" s="159"/>
    </row>
    <row r="4" spans="1:8" x14ac:dyDescent="0.15">
      <c r="A4" s="160"/>
      <c r="B4" s="161"/>
      <c r="C4" s="162"/>
      <c r="D4" s="163">
        <v>12568</v>
      </c>
      <c r="E4" s="164"/>
      <c r="F4" s="165">
        <v>26326</v>
      </c>
      <c r="G4" s="166"/>
      <c r="H4" s="167"/>
    </row>
    <row r="5" spans="1:8" x14ac:dyDescent="0.15">
      <c r="A5" s="148" t="s">
        <v>525</v>
      </c>
      <c r="B5" s="153"/>
      <c r="C5" s="154"/>
      <c r="D5" s="155">
        <v>36971</v>
      </c>
      <c r="E5" s="156"/>
      <c r="F5" s="157">
        <v>52191</v>
      </c>
      <c r="G5" s="158"/>
      <c r="H5" s="159"/>
    </row>
    <row r="6" spans="1:8" x14ac:dyDescent="0.15">
      <c r="A6" s="160"/>
      <c r="B6" s="161"/>
      <c r="C6" s="162"/>
      <c r="D6" s="163">
        <v>8867</v>
      </c>
      <c r="E6" s="164"/>
      <c r="F6" s="165">
        <v>26807</v>
      </c>
      <c r="G6" s="166"/>
      <c r="H6" s="167"/>
    </row>
    <row r="7" spans="1:8" x14ac:dyDescent="0.15">
      <c r="A7" s="148" t="s">
        <v>526</v>
      </c>
      <c r="B7" s="153"/>
      <c r="C7" s="154"/>
      <c r="D7" s="155">
        <v>41327</v>
      </c>
      <c r="E7" s="156"/>
      <c r="F7" s="157">
        <v>48105</v>
      </c>
      <c r="G7" s="158"/>
      <c r="H7" s="159"/>
    </row>
    <row r="8" spans="1:8" x14ac:dyDescent="0.15">
      <c r="A8" s="160"/>
      <c r="B8" s="161"/>
      <c r="C8" s="162"/>
      <c r="D8" s="163">
        <v>10917</v>
      </c>
      <c r="E8" s="164"/>
      <c r="F8" s="165">
        <v>24072</v>
      </c>
      <c r="G8" s="166"/>
      <c r="H8" s="167"/>
    </row>
    <row r="9" spans="1:8" x14ac:dyDescent="0.15">
      <c r="A9" s="148" t="s">
        <v>527</v>
      </c>
      <c r="B9" s="153"/>
      <c r="C9" s="154"/>
      <c r="D9" s="155">
        <v>33118</v>
      </c>
      <c r="E9" s="156"/>
      <c r="F9" s="157">
        <v>47446</v>
      </c>
      <c r="G9" s="158"/>
      <c r="H9" s="159"/>
    </row>
    <row r="10" spans="1:8" x14ac:dyDescent="0.15">
      <c r="A10" s="160"/>
      <c r="B10" s="161"/>
      <c r="C10" s="162"/>
      <c r="D10" s="163">
        <v>9189</v>
      </c>
      <c r="E10" s="164"/>
      <c r="F10" s="165">
        <v>24371</v>
      </c>
      <c r="G10" s="166"/>
      <c r="H10" s="167"/>
    </row>
    <row r="11" spans="1:8" x14ac:dyDescent="0.15">
      <c r="A11" s="148" t="s">
        <v>528</v>
      </c>
      <c r="B11" s="153"/>
      <c r="C11" s="154"/>
      <c r="D11" s="155">
        <v>52205</v>
      </c>
      <c r="E11" s="156"/>
      <c r="F11" s="157">
        <v>48387</v>
      </c>
      <c r="G11" s="158"/>
      <c r="H11" s="159"/>
    </row>
    <row r="12" spans="1:8" x14ac:dyDescent="0.15">
      <c r="A12" s="160"/>
      <c r="B12" s="161"/>
      <c r="C12" s="168"/>
      <c r="D12" s="163">
        <v>11302</v>
      </c>
      <c r="E12" s="164"/>
      <c r="F12" s="165">
        <v>25592</v>
      </c>
      <c r="G12" s="166"/>
      <c r="H12" s="167"/>
    </row>
    <row r="13" spans="1:8" x14ac:dyDescent="0.15">
      <c r="A13" s="148"/>
      <c r="B13" s="153"/>
      <c r="C13" s="169"/>
      <c r="D13" s="170">
        <v>42605</v>
      </c>
      <c r="E13" s="171"/>
      <c r="F13" s="172">
        <v>49596</v>
      </c>
      <c r="G13" s="173"/>
      <c r="H13" s="159"/>
    </row>
    <row r="14" spans="1:8" x14ac:dyDescent="0.15">
      <c r="A14" s="160"/>
      <c r="B14" s="161"/>
      <c r="C14" s="162"/>
      <c r="D14" s="163">
        <v>10569</v>
      </c>
      <c r="E14" s="164"/>
      <c r="F14" s="165">
        <v>25434</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3.95</v>
      </c>
      <c r="C19" s="174">
        <f>ROUND(VALUE(SUBSTITUTE(実質収支比率等に係る経年分析!G$48,"▲","-")),2)</f>
        <v>3.54</v>
      </c>
      <c r="D19" s="174">
        <f>ROUND(VALUE(SUBSTITUTE(実質収支比率等に係る経年分析!H$48,"▲","-")),2)</f>
        <v>7.01</v>
      </c>
      <c r="E19" s="174">
        <f>ROUND(VALUE(SUBSTITUTE(実質収支比率等に係る経年分析!I$48,"▲","-")),2)</f>
        <v>7.57</v>
      </c>
      <c r="F19" s="174">
        <f>ROUND(VALUE(SUBSTITUTE(実質収支比率等に係る経年分析!J$48,"▲","-")),2)</f>
        <v>8.73</v>
      </c>
    </row>
    <row r="20" spans="1:11" x14ac:dyDescent="0.15">
      <c r="A20" s="174" t="s">
        <v>53</v>
      </c>
      <c r="B20" s="174">
        <f>ROUND(VALUE(SUBSTITUTE(実質収支比率等に係る経年分析!F$47,"▲","-")),2)</f>
        <v>4.18</v>
      </c>
      <c r="C20" s="174">
        <f>ROUND(VALUE(SUBSTITUTE(実質収支比率等に係る経年分析!G$47,"▲","-")),2)</f>
        <v>5.54</v>
      </c>
      <c r="D20" s="174">
        <f>ROUND(VALUE(SUBSTITUTE(実質収支比率等に係る経年分析!H$47,"▲","-")),2)</f>
        <v>6.6</v>
      </c>
      <c r="E20" s="174">
        <f>ROUND(VALUE(SUBSTITUTE(実質収支比率等に係る経年分析!I$47,"▲","-")),2)</f>
        <v>8.2100000000000009</v>
      </c>
      <c r="F20" s="174">
        <f>ROUND(VALUE(SUBSTITUTE(実質収支比率等に係る経年分析!J$47,"▲","-")),2)</f>
        <v>7.76</v>
      </c>
    </row>
    <row r="21" spans="1:11" x14ac:dyDescent="0.15">
      <c r="A21" s="174" t="s">
        <v>54</v>
      </c>
      <c r="B21" s="174">
        <f>IF(ISNUMBER(VALUE(SUBSTITUTE(実質収支比率等に係る経年分析!F$49,"▲","-"))),ROUND(VALUE(SUBSTITUTE(実質収支比率等に係る経年分析!F$49,"▲","-")),2),NA())</f>
        <v>2.11</v>
      </c>
      <c r="C21" s="174">
        <f>IF(ISNUMBER(VALUE(SUBSTITUTE(実質収支比率等に係る経年分析!G$49,"▲","-"))),ROUND(VALUE(SUBSTITUTE(実質収支比率等に係る経年分析!G$49,"▲","-")),2),NA())</f>
        <v>-0.93</v>
      </c>
      <c r="D21" s="174">
        <f>IF(ISNUMBER(VALUE(SUBSTITUTE(実質収支比率等に係る経年分析!H$49,"▲","-"))),ROUND(VALUE(SUBSTITUTE(実質収支比率等に係る経年分析!H$49,"▲","-")),2),NA())</f>
        <v>2.95</v>
      </c>
      <c r="E21" s="174">
        <f>IF(ISNUMBER(VALUE(SUBSTITUTE(実質収支比率等に係る経年分析!I$49,"▲","-"))),ROUND(VALUE(SUBSTITUTE(実質収支比率等に係る経年分析!I$49,"▲","-")),2),NA())</f>
        <v>-1.8</v>
      </c>
      <c r="F21" s="174">
        <f>IF(ISNUMBER(VALUE(SUBSTITUTE(実質収支比率等に係る経年分析!J$49,"▲","-"))),ROUND(VALUE(SUBSTITUTE(実質収支比率等に係る経年分析!J$49,"▲","-")),2),NA())</f>
        <v>-2.84</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1.25</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0.86</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0.64</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0.66</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0.14000000000000001</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国民健康保険事業特別会計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0.03</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0.1</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0.03</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0.03</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0.12</v>
      </c>
    </row>
    <row r="30" spans="1:11" x14ac:dyDescent="0.15">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0.15</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0.09</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0.14000000000000001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0.13</v>
      </c>
    </row>
    <row r="31" spans="1:11" x14ac:dyDescent="0.15">
      <c r="A31" s="175" t="str">
        <f>IF(連結実質赤字比率に係る赤字・黒字の構成分析!C$39="",NA(),連結実質赤字比率に係る赤字・黒字の構成分析!C$39)</f>
        <v>介護保険事業特別会計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0.28000000000000003</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0.46</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0.54</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0.61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v>
      </c>
    </row>
    <row r="32" spans="1:11" x14ac:dyDescent="0.15">
      <c r="A32" s="175" t="str">
        <f>IF(連結実質赤字比率に係る赤字・黒字の構成分析!C$38="",NA(),連結実質赤字比率に係る赤字・黒字の構成分析!C$38)</f>
        <v>水道事業会計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11.66</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9.82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7.47</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7.84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7.85</v>
      </c>
    </row>
    <row r="33" spans="1:16" x14ac:dyDescent="0.15">
      <c r="A33" s="175" t="str">
        <f>IF(連結実質赤字比率に係る赤字・黒字の構成分析!C$37="",NA(),連結実質赤字比率に係る赤字・黒字の構成分析!C$37)</f>
        <v>一般会計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3.94</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3.54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7.58</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8.76</v>
      </c>
    </row>
    <row r="34" spans="1:16" x14ac:dyDescent="0.15">
      <c r="A34" s="175" t="str">
        <f>IF(連結実質赤字比率に係る赤字・黒字の構成分析!C$36="",NA(),連結実質赤字比率に係る赤字・黒字の構成分析!C$36)</f>
        <v>母子父子寡婦福祉資金貸付金特別会計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v>
      </c>
      <c r="H34" s="175">
        <f>IF(ROUND(VALUE(SUBSTITUTE(連結実質赤字比率に係る赤字・黒字の構成分析!I$36,"▲", "-")), 2) &lt; 0, ABS(ROUND(VALUE(SUBSTITUTE(連結実質赤字比率に係る赤字・黒字の構成分析!I$36,"▲", "-")), 2)), NA())</f>
        <v>0.01</v>
      </c>
      <c r="I34" s="175" t="e">
        <f>IF(ROUND(VALUE(SUBSTITUTE(連結実質赤字比率に係る赤字・黒字の構成分析!I$36,"▲", "-")), 2) &gt;= 0, ABS(ROUND(VALUE(SUBSTITUTE(連結実質赤字比率に係る赤字・黒字の構成分析!I$36,"▲", "-")), 2)), NA())</f>
        <v>#N/A</v>
      </c>
      <c r="J34" s="175">
        <f>IF(ROUND(VALUE(SUBSTITUTE(連結実質赤字比率に係る赤字・黒字の構成分析!J$36,"▲", "-")), 2) &lt; 0, ABS(ROUND(VALUE(SUBSTITUTE(連結実質赤字比率に係る赤字・黒字の構成分析!J$36,"▲", "-")), 2)), NA())</f>
        <v>0.03</v>
      </c>
      <c r="K34" s="175" t="e">
        <f>IF(ROUND(VALUE(SUBSTITUTE(連結実質赤字比率に係る赤字・黒字の構成分析!J$36,"▲", "-")), 2) &gt;= 0, ABS(ROUND(VALUE(SUBSTITUTE(連結実質赤字比率に係る赤字・黒字の構成分析!J$36,"▲", "-")), 2)), NA())</f>
        <v>#N/A</v>
      </c>
    </row>
    <row r="35" spans="1:16" x14ac:dyDescent="0.15">
      <c r="A35" s="175" t="str">
        <f>IF(連結実質赤字比率に係る赤字・黒字の構成分析!C$35="",NA(),連結実質赤字比率に係る赤字・黒字の構成分析!C$35)</f>
        <v>自動車運送事業会計</v>
      </c>
      <c r="B35" s="175">
        <f>IF(ROUND(VALUE(SUBSTITUTE(連結実質赤字比率に係る赤字・黒字の構成分析!F$35,"▲", "-")), 2) &lt; 0, ABS(ROUND(VALUE(SUBSTITUTE(連結実質赤字比率に係る赤字・黒字の構成分析!F$35,"▲", "-")), 2)), NA())</f>
        <v>0.26</v>
      </c>
      <c r="C35" s="175" t="e">
        <f>IF(ROUND(VALUE(SUBSTITUTE(連結実質赤字比率に係る赤字・黒字の構成分析!F$35,"▲", "-")), 2) &gt;= 0, ABS(ROUND(VALUE(SUBSTITUTE(連結実質赤字比率に係る赤字・黒字の構成分析!F$35,"▲", "-")), 2)), NA())</f>
        <v>#N/A</v>
      </c>
      <c r="D35" s="175">
        <f>IF(ROUND(VALUE(SUBSTITUTE(連結実質赤字比率に係る赤字・黒字の構成分析!G$35,"▲", "-")), 2) &lt; 0, ABS(ROUND(VALUE(SUBSTITUTE(連結実質赤字比率に係る赤字・黒字の構成分析!G$35,"▲", "-")), 2)), NA())</f>
        <v>0.22</v>
      </c>
      <c r="E35" s="175" t="e">
        <f>IF(ROUND(VALUE(SUBSTITUTE(連結実質赤字比率に係る赤字・黒字の構成分析!G$35,"▲", "-")), 2) &gt;= 0, ABS(ROUND(VALUE(SUBSTITUTE(連結実質赤字比率に係る赤字・黒字の構成分析!G$35,"▲", "-")), 2)), NA())</f>
        <v>#N/A</v>
      </c>
      <c r="F35" s="175">
        <f>IF(ROUND(VALUE(SUBSTITUTE(連結実質赤字比率に係る赤字・黒字の構成分析!H$35,"▲", "-")), 2) &lt; 0, ABS(ROUND(VALUE(SUBSTITUTE(連結実質赤字比率に係る赤字・黒字の構成分析!H$35,"▲", "-")), 2)), NA())</f>
        <v>0.2</v>
      </c>
      <c r="G35" s="175" t="e">
        <f>IF(ROUND(VALUE(SUBSTITUTE(連結実質赤字比率に係る赤字・黒字の構成分析!H$35,"▲", "-")), 2) &gt;= 0, ABS(ROUND(VALUE(SUBSTITUTE(連結実質赤字比率に係る赤字・黒字の構成分析!H$35,"▲", "-")), 2)), NA())</f>
        <v>#N/A</v>
      </c>
      <c r="H35" s="175">
        <f>IF(ROUND(VALUE(SUBSTITUTE(連結実質赤字比率に係る赤字・黒字の構成分析!I$35,"▲", "-")), 2) &lt; 0, ABS(ROUND(VALUE(SUBSTITUTE(連結実質赤字比率に係る赤字・黒字の構成分析!I$35,"▲", "-")), 2)), NA())</f>
        <v>0.18</v>
      </c>
      <c r="I35" s="175" t="e">
        <f>IF(ROUND(VALUE(SUBSTITUTE(連結実質赤字比率に係る赤字・黒字の構成分析!I$35,"▲", "-")), 2) &gt;= 0, ABS(ROUND(VALUE(SUBSTITUTE(連結実質赤字比率に係る赤字・黒字の構成分析!I$35,"▲", "-")), 2)), NA())</f>
        <v>#N/A</v>
      </c>
      <c r="J35" s="175">
        <f>IF(ROUND(VALUE(SUBSTITUTE(連結実質赤字比率に係る赤字・黒字の構成分析!J$35,"▲", "-")), 2) &lt; 0, ABS(ROUND(VALUE(SUBSTITUTE(連結実質赤字比率に係る赤字・黒字の構成分析!J$35,"▲", "-")), 2)), NA())</f>
        <v>0.16</v>
      </c>
      <c r="K35" s="175" t="e">
        <f>IF(ROUND(VALUE(SUBSTITUTE(連結実質赤字比率に係る赤字・黒字の構成分析!J$35,"▲", "-")), 2) &gt;= 0, ABS(ROUND(VALUE(SUBSTITUTE(連結実質赤字比率に係る赤字・黒字の構成分析!J$35,"▲", "-")), 2)), NA())</f>
        <v>#N/A</v>
      </c>
    </row>
    <row r="36" spans="1:16" x14ac:dyDescent="0.15">
      <c r="A36" s="175" t="str">
        <f>IF(連結実質赤字比率に係る赤字・黒字の構成分析!C$34="",NA(),連結実質赤字比率に係る赤字・黒字の構成分析!C$34)</f>
        <v>病院事業会計</v>
      </c>
      <c r="B36" s="175">
        <f>IF(ROUND(VALUE(SUBSTITUTE(連結実質赤字比率に係る赤字・黒字の構成分析!F$34,"▲", "-")), 2) &lt; 0, ABS(ROUND(VALUE(SUBSTITUTE(連結実質赤字比率に係る赤字・黒字の構成分析!F$34,"▲", "-")), 2)), NA())</f>
        <v>2.5</v>
      </c>
      <c r="C36" s="175" t="e">
        <f>IF(ROUND(VALUE(SUBSTITUTE(連結実質赤字比率に係る赤字・黒字の構成分析!F$34,"▲", "-")), 2) &gt;= 0, ABS(ROUND(VALUE(SUBSTITUTE(連結実質赤字比率に係る赤字・黒字の構成分析!F$34,"▲", "-")), 2)), NA())</f>
        <v>#N/A</v>
      </c>
      <c r="D36" s="175">
        <f>IF(ROUND(VALUE(SUBSTITUTE(連結実質赤字比率に係る赤字・黒字の構成分析!G$34,"▲", "-")), 2) &lt; 0, ABS(ROUND(VALUE(SUBSTITUTE(連結実質赤字比率に係る赤字・黒字の構成分析!G$34,"▲", "-")), 2)), NA())</f>
        <v>1.49</v>
      </c>
      <c r="E36" s="175" t="e">
        <f>IF(ROUND(VALUE(SUBSTITUTE(連結実質赤字比率に係る赤字・黒字の構成分析!G$34,"▲", "-")), 2) &gt;= 0, ABS(ROUND(VALUE(SUBSTITUTE(連結実質赤字比率に係る赤字・黒字の構成分析!G$34,"▲", "-")), 2)), NA())</f>
        <v>#N/A</v>
      </c>
      <c r="F36" s="175">
        <f>IF(ROUND(VALUE(SUBSTITUTE(連結実質赤字比率に係る赤字・黒字の構成分析!H$34,"▲", "-")), 2) &lt; 0, ABS(ROUND(VALUE(SUBSTITUTE(連結実質赤字比率に係る赤字・黒字の構成分析!H$34,"▲", "-")), 2)), NA())</f>
        <v>0.27</v>
      </c>
      <c r="G36" s="175" t="e">
        <f>IF(ROUND(VALUE(SUBSTITUTE(連結実質赤字比率に係る赤字・黒字の構成分析!H$34,"▲", "-")), 2) &gt;= 0, ABS(ROUND(VALUE(SUBSTITUTE(連結実質赤字比率に係る赤字・黒字の構成分析!H$34,"▲", "-")), 2)), NA())</f>
        <v>#N/A</v>
      </c>
      <c r="H36" s="175">
        <f>IF(ROUND(VALUE(SUBSTITUTE(連結実質赤字比率に係る赤字・黒字の構成分析!I$34,"▲", "-")), 2) &lt; 0, ABS(ROUND(VALUE(SUBSTITUTE(連結実質赤字比率に係る赤字・黒字の構成分析!I$34,"▲", "-")), 2)), NA())</f>
        <v>0.06</v>
      </c>
      <c r="I36" s="175" t="e">
        <f>IF(ROUND(VALUE(SUBSTITUTE(連結実質赤字比率に係る赤字・黒字の構成分析!I$34,"▲", "-")), 2) &gt;= 0, ABS(ROUND(VALUE(SUBSTITUTE(連結実質赤字比率に係る赤字・黒字の構成分析!I$34,"▲", "-")), 2)), NA())</f>
        <v>#N/A</v>
      </c>
      <c r="J36" s="175">
        <f>IF(ROUND(VALUE(SUBSTITUTE(連結実質赤字比率に係る赤字・黒字の構成分析!J$34,"▲", "-")), 2) &lt; 0, ABS(ROUND(VALUE(SUBSTITUTE(連結実質赤字比率に係る赤字・黒字の構成分析!J$34,"▲", "-")), 2)), NA())</f>
        <v>0.48</v>
      </c>
      <c r="K36" s="175" t="e">
        <f>IF(ROUND(VALUE(SUBSTITUTE(連結実質赤字比率に係る赤字・黒字の構成分析!J$34,"▲", "-")), 2) &gt;= 0, ABS(ROUND(VALUE(SUBSTITUTE(連結実質赤字比率に係る赤字・黒字の構成分析!J$34,"▲", "-")), 2)), NA())</f>
        <v>#N/A</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10193</v>
      </c>
      <c r="E42" s="176"/>
      <c r="F42" s="176"/>
      <c r="G42" s="176">
        <f>'実質公債費比率（分子）の構造'!L$52</f>
        <v>10011</v>
      </c>
      <c r="H42" s="176"/>
      <c r="I42" s="176"/>
      <c r="J42" s="176">
        <f>'実質公債費比率（分子）の構造'!M$52</f>
        <v>9708</v>
      </c>
      <c r="K42" s="176"/>
      <c r="L42" s="176"/>
      <c r="M42" s="176">
        <f>'実質公債費比率（分子）の構造'!N$52</f>
        <v>9694</v>
      </c>
      <c r="N42" s="176"/>
      <c r="O42" s="176"/>
      <c r="P42" s="176">
        <f>'実質公債費比率（分子）の構造'!O$52</f>
        <v>9816</v>
      </c>
    </row>
    <row r="43" spans="1:16" x14ac:dyDescent="0.15">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62</v>
      </c>
      <c r="B44" s="176">
        <f>'実質公債費比率（分子）の構造'!K$50</f>
        <v>62</v>
      </c>
      <c r="C44" s="176"/>
      <c r="D44" s="176"/>
      <c r="E44" s="176">
        <f>'実質公債費比率（分子）の構造'!L$50</f>
        <v>53</v>
      </c>
      <c r="F44" s="176"/>
      <c r="G44" s="176"/>
      <c r="H44" s="176">
        <f>'実質公債費比率（分子）の構造'!M$50</f>
        <v>63</v>
      </c>
      <c r="I44" s="176"/>
      <c r="J44" s="176"/>
      <c r="K44" s="176">
        <f>'実質公債費比率（分子）の構造'!N$50</f>
        <v>62</v>
      </c>
      <c r="L44" s="176"/>
      <c r="M44" s="176"/>
      <c r="N44" s="176">
        <f>'実質公債費比率（分子）の構造'!O$50</f>
        <v>51</v>
      </c>
      <c r="O44" s="176"/>
      <c r="P44" s="176"/>
    </row>
    <row r="45" spans="1:16" x14ac:dyDescent="0.15">
      <c r="A45" s="176" t="s">
        <v>63</v>
      </c>
      <c r="B45" s="176">
        <f>'実質公債費比率（分子）の構造'!K$49</f>
        <v>193</v>
      </c>
      <c r="C45" s="176"/>
      <c r="D45" s="176"/>
      <c r="E45" s="176">
        <f>'実質公債費比率（分子）の構造'!L$49</f>
        <v>206</v>
      </c>
      <c r="F45" s="176"/>
      <c r="G45" s="176"/>
      <c r="H45" s="176">
        <f>'実質公債費比率（分子）の構造'!M$49</f>
        <v>217</v>
      </c>
      <c r="I45" s="176"/>
      <c r="J45" s="176"/>
      <c r="K45" s="176">
        <f>'実質公債費比率（分子）の構造'!N$49</f>
        <v>203</v>
      </c>
      <c r="L45" s="176"/>
      <c r="M45" s="176"/>
      <c r="N45" s="176">
        <f>'実質公債費比率（分子）の構造'!O$49</f>
        <v>194</v>
      </c>
      <c r="O45" s="176"/>
      <c r="P45" s="176"/>
    </row>
    <row r="46" spans="1:16" x14ac:dyDescent="0.15">
      <c r="A46" s="176" t="s">
        <v>64</v>
      </c>
      <c r="B46" s="176">
        <f>'実質公債費比率（分子）の構造'!K$48</f>
        <v>3066</v>
      </c>
      <c r="C46" s="176"/>
      <c r="D46" s="176"/>
      <c r="E46" s="176">
        <f>'実質公債費比率（分子）の構造'!L$48</f>
        <v>3101</v>
      </c>
      <c r="F46" s="176"/>
      <c r="G46" s="176"/>
      <c r="H46" s="176">
        <f>'実質公債費比率（分子）の構造'!M$48</f>
        <v>3006</v>
      </c>
      <c r="I46" s="176"/>
      <c r="J46" s="176"/>
      <c r="K46" s="176">
        <f>'実質公債費比率（分子）の構造'!N$48</f>
        <v>3084</v>
      </c>
      <c r="L46" s="176"/>
      <c r="M46" s="176"/>
      <c r="N46" s="176">
        <f>'実質公債費比率（分子）の構造'!O$48</f>
        <v>3366</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15107</v>
      </c>
      <c r="C49" s="176"/>
      <c r="D49" s="176"/>
      <c r="E49" s="176">
        <f>'実質公債費比率（分子）の構造'!L$45</f>
        <v>14307</v>
      </c>
      <c r="F49" s="176"/>
      <c r="G49" s="176"/>
      <c r="H49" s="176">
        <f>'実質公債費比率（分子）の構造'!M$45</f>
        <v>13603</v>
      </c>
      <c r="I49" s="176"/>
      <c r="J49" s="176"/>
      <c r="K49" s="176">
        <f>'実質公債費比率（分子）の構造'!N$45</f>
        <v>12924</v>
      </c>
      <c r="L49" s="176"/>
      <c r="M49" s="176"/>
      <c r="N49" s="176">
        <f>'実質公債費比率（分子）の構造'!O$45</f>
        <v>12628</v>
      </c>
      <c r="O49" s="176"/>
      <c r="P49" s="176"/>
    </row>
    <row r="50" spans="1:16" x14ac:dyDescent="0.15">
      <c r="A50" s="176" t="s">
        <v>67</v>
      </c>
      <c r="B50" s="176" t="e">
        <f>NA()</f>
        <v>#N/A</v>
      </c>
      <c r="C50" s="176">
        <f>IF(ISNUMBER('実質公債費比率（分子）の構造'!K$53),'実質公債費比率（分子）の構造'!K$53,NA())</f>
        <v>8235</v>
      </c>
      <c r="D50" s="176" t="e">
        <f>NA()</f>
        <v>#N/A</v>
      </c>
      <c r="E50" s="176" t="e">
        <f>NA()</f>
        <v>#N/A</v>
      </c>
      <c r="F50" s="176">
        <f>IF(ISNUMBER('実質公債費比率（分子）の構造'!L$53),'実質公債費比率（分子）の構造'!L$53,NA())</f>
        <v>7656</v>
      </c>
      <c r="G50" s="176" t="e">
        <f>NA()</f>
        <v>#N/A</v>
      </c>
      <c r="H50" s="176" t="e">
        <f>NA()</f>
        <v>#N/A</v>
      </c>
      <c r="I50" s="176">
        <f>IF(ISNUMBER('実質公債費比率（分子）の構造'!M$53),'実質公債費比率（分子）の構造'!M$53,NA())</f>
        <v>7181</v>
      </c>
      <c r="J50" s="176" t="e">
        <f>NA()</f>
        <v>#N/A</v>
      </c>
      <c r="K50" s="176" t="e">
        <f>NA()</f>
        <v>#N/A</v>
      </c>
      <c r="L50" s="176">
        <f>IF(ISNUMBER('実質公債費比率（分子）の構造'!N$53),'実質公債費比率（分子）の構造'!N$53,NA())</f>
        <v>6579</v>
      </c>
      <c r="M50" s="176" t="e">
        <f>NA()</f>
        <v>#N/A</v>
      </c>
      <c r="N50" s="176" t="e">
        <f>NA()</f>
        <v>#N/A</v>
      </c>
      <c r="O50" s="176">
        <f>IF(ISNUMBER('実質公債費比率（分子）の構造'!O$53),'実質公債費比率（分子）の構造'!O$53,NA())</f>
        <v>6423</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117424</v>
      </c>
      <c r="E56" s="175"/>
      <c r="F56" s="175"/>
      <c r="G56" s="175">
        <f>'将来負担比率（分子）の構造'!J$52</f>
        <v>117443</v>
      </c>
      <c r="H56" s="175"/>
      <c r="I56" s="175"/>
      <c r="J56" s="175">
        <f>'将来負担比率（分子）の構造'!K$52</f>
        <v>113808</v>
      </c>
      <c r="K56" s="175"/>
      <c r="L56" s="175"/>
      <c r="M56" s="175">
        <f>'将来負担比率（分子）の構造'!L$52</f>
        <v>109547</v>
      </c>
      <c r="N56" s="175"/>
      <c r="O56" s="175"/>
      <c r="P56" s="175">
        <f>'将来負担比率（分子）の構造'!M$52</f>
        <v>103611</v>
      </c>
    </row>
    <row r="57" spans="1:16" x14ac:dyDescent="0.15">
      <c r="A57" s="175" t="s">
        <v>42</v>
      </c>
      <c r="B57" s="175"/>
      <c r="C57" s="175"/>
      <c r="D57" s="175">
        <f>'将来負担比率（分子）の構造'!I$51</f>
        <v>4469</v>
      </c>
      <c r="E57" s="175"/>
      <c r="F57" s="175"/>
      <c r="G57" s="175">
        <f>'将来負担比率（分子）の構造'!J$51</f>
        <v>4239</v>
      </c>
      <c r="H57" s="175"/>
      <c r="I57" s="175"/>
      <c r="J57" s="175">
        <f>'将来負担比率（分子）の構造'!K$51</f>
        <v>3485</v>
      </c>
      <c r="K57" s="175"/>
      <c r="L57" s="175"/>
      <c r="M57" s="175">
        <f>'将来負担比率（分子）の構造'!L$51</f>
        <v>2665</v>
      </c>
      <c r="N57" s="175"/>
      <c r="O57" s="175"/>
      <c r="P57" s="175">
        <f>'将来負担比率（分子）の構造'!M$51</f>
        <v>1914</v>
      </c>
    </row>
    <row r="58" spans="1:16" x14ac:dyDescent="0.15">
      <c r="A58" s="175" t="s">
        <v>41</v>
      </c>
      <c r="B58" s="175"/>
      <c r="C58" s="175"/>
      <c r="D58" s="175">
        <f>'将来負担比率（分子）の構造'!I$50</f>
        <v>9797</v>
      </c>
      <c r="E58" s="175"/>
      <c r="F58" s="175"/>
      <c r="G58" s="175">
        <f>'将来負担比率（分子）の構造'!J$50</f>
        <v>9449</v>
      </c>
      <c r="H58" s="175"/>
      <c r="I58" s="175"/>
      <c r="J58" s="175">
        <f>'将来負担比率（分子）の構造'!K$50</f>
        <v>10438</v>
      </c>
      <c r="K58" s="175"/>
      <c r="L58" s="175"/>
      <c r="M58" s="175">
        <f>'将来負担比率（分子）の構造'!L$50</f>
        <v>12326</v>
      </c>
      <c r="N58" s="175"/>
      <c r="O58" s="175"/>
      <c r="P58" s="175">
        <f>'将来負担比率（分子）の構造'!M$50</f>
        <v>13286</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12920</v>
      </c>
      <c r="C62" s="175"/>
      <c r="D62" s="175"/>
      <c r="E62" s="175">
        <f>'将来負担比率（分子）の構造'!J$45</f>
        <v>13103</v>
      </c>
      <c r="F62" s="175"/>
      <c r="G62" s="175"/>
      <c r="H62" s="175">
        <f>'将来負担比率（分子）の構造'!K$45</f>
        <v>13474</v>
      </c>
      <c r="I62" s="175"/>
      <c r="J62" s="175"/>
      <c r="K62" s="175">
        <f>'将来負担比率（分子）の構造'!L$45</f>
        <v>13696</v>
      </c>
      <c r="L62" s="175"/>
      <c r="M62" s="175"/>
      <c r="N62" s="175">
        <f>'将来負担比率（分子）の構造'!M$45</f>
        <v>14316</v>
      </c>
      <c r="O62" s="175"/>
      <c r="P62" s="175"/>
    </row>
    <row r="63" spans="1:16" x14ac:dyDescent="0.15">
      <c r="A63" s="175" t="s">
        <v>34</v>
      </c>
      <c r="B63" s="175">
        <f>'将来負担比率（分子）の構造'!I$44</f>
        <v>2361</v>
      </c>
      <c r="C63" s="175"/>
      <c r="D63" s="175"/>
      <c r="E63" s="175">
        <f>'将来負担比率（分子）の構造'!J$44</f>
        <v>2316</v>
      </c>
      <c r="F63" s="175"/>
      <c r="G63" s="175"/>
      <c r="H63" s="175">
        <f>'将来負担比率（分子）の構造'!K$44</f>
        <v>2237</v>
      </c>
      <c r="I63" s="175"/>
      <c r="J63" s="175"/>
      <c r="K63" s="175">
        <f>'将来負担比率（分子）の構造'!L$44</f>
        <v>2033</v>
      </c>
      <c r="L63" s="175"/>
      <c r="M63" s="175"/>
      <c r="N63" s="175">
        <f>'将来負担比率（分子）の構造'!M$44</f>
        <v>2159</v>
      </c>
      <c r="O63" s="175"/>
      <c r="P63" s="175"/>
    </row>
    <row r="64" spans="1:16" x14ac:dyDescent="0.15">
      <c r="A64" s="175" t="s">
        <v>33</v>
      </c>
      <c r="B64" s="175">
        <f>'将来負担比率（分子）の構造'!I$43</f>
        <v>32509</v>
      </c>
      <c r="C64" s="175"/>
      <c r="D64" s="175"/>
      <c r="E64" s="175">
        <f>'将来負担比率（分子）の構造'!J$43</f>
        <v>34639</v>
      </c>
      <c r="F64" s="175"/>
      <c r="G64" s="175"/>
      <c r="H64" s="175">
        <f>'将来負担比率（分子）の構造'!K$43</f>
        <v>32423</v>
      </c>
      <c r="I64" s="175"/>
      <c r="J64" s="175"/>
      <c r="K64" s="175">
        <f>'将来負担比率（分子）の構造'!L$43</f>
        <v>30883</v>
      </c>
      <c r="L64" s="175"/>
      <c r="M64" s="175"/>
      <c r="N64" s="175">
        <f>'将来負担比率（分子）の構造'!M$43</f>
        <v>29856</v>
      </c>
      <c r="O64" s="175"/>
      <c r="P64" s="175"/>
    </row>
    <row r="65" spans="1:16" x14ac:dyDescent="0.15">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31</v>
      </c>
      <c r="B66" s="175">
        <f>'将来負担比率（分子）の構造'!I$41</f>
        <v>136925</v>
      </c>
      <c r="C66" s="175"/>
      <c r="D66" s="175"/>
      <c r="E66" s="175">
        <f>'将来負担比率（分子）の構造'!J$41</f>
        <v>133006</v>
      </c>
      <c r="F66" s="175"/>
      <c r="G66" s="175"/>
      <c r="H66" s="175">
        <f>'将来負担比率（分子）の構造'!K$41</f>
        <v>128986</v>
      </c>
      <c r="I66" s="175"/>
      <c r="J66" s="175"/>
      <c r="K66" s="175">
        <f>'将来負担比率（分子）の構造'!L$41</f>
        <v>123425</v>
      </c>
      <c r="L66" s="175"/>
      <c r="M66" s="175"/>
      <c r="N66" s="175">
        <f>'将来負担比率（分子）の構造'!M$41</f>
        <v>119806</v>
      </c>
      <c r="O66" s="175"/>
      <c r="P66" s="175"/>
    </row>
    <row r="67" spans="1:16" x14ac:dyDescent="0.15">
      <c r="A67" s="175" t="s">
        <v>71</v>
      </c>
      <c r="B67" s="175" t="e">
        <f>NA()</f>
        <v>#N/A</v>
      </c>
      <c r="C67" s="175">
        <f>IF(ISNUMBER('将来負担比率（分子）の構造'!I$53), IF('将来負担比率（分子）の構造'!I$53 &lt; 0, 0, '将来負担比率（分子）の構造'!I$53), NA())</f>
        <v>53026</v>
      </c>
      <c r="D67" s="175" t="e">
        <f>NA()</f>
        <v>#N/A</v>
      </c>
      <c r="E67" s="175" t="e">
        <f>NA()</f>
        <v>#N/A</v>
      </c>
      <c r="F67" s="175">
        <f>IF(ISNUMBER('将来負担比率（分子）の構造'!J$53), IF('将来負担比率（分子）の構造'!J$53 &lt; 0, 0, '将来負担比率（分子）の構造'!J$53), NA())</f>
        <v>51932</v>
      </c>
      <c r="G67" s="175" t="e">
        <f>NA()</f>
        <v>#N/A</v>
      </c>
      <c r="H67" s="175" t="e">
        <f>NA()</f>
        <v>#N/A</v>
      </c>
      <c r="I67" s="175">
        <f>IF(ISNUMBER('将来負担比率（分子）の構造'!K$53), IF('将来負担比率（分子）の構造'!K$53 &lt; 0, 0, '将来負担比率（分子）の構造'!K$53), NA())</f>
        <v>49387</v>
      </c>
      <c r="J67" s="175" t="e">
        <f>NA()</f>
        <v>#N/A</v>
      </c>
      <c r="K67" s="175" t="e">
        <f>NA()</f>
        <v>#N/A</v>
      </c>
      <c r="L67" s="175">
        <f>IF(ISNUMBER('将来負担比率（分子）の構造'!L$53), IF('将来負担比率（分子）の構造'!L$53 &lt; 0, 0, '将来負担比率（分子）の構造'!L$53), NA())</f>
        <v>45500</v>
      </c>
      <c r="M67" s="175" t="e">
        <f>NA()</f>
        <v>#N/A</v>
      </c>
      <c r="N67" s="175" t="e">
        <f>NA()</f>
        <v>#N/A</v>
      </c>
      <c r="O67" s="175">
        <f>IF(ISNUMBER('将来負担比率（分子）の構造'!M$53), IF('将来負担比率（分子）の構造'!M$53 &lt; 0, 0, '将来負担比率（分子）の構造'!M$53), NA())</f>
        <v>47326</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4585</v>
      </c>
      <c r="C72" s="179">
        <f>基金残高に係る経年分析!G55</f>
        <v>5585</v>
      </c>
      <c r="D72" s="179">
        <f>基金残高に係る経年分析!H55</f>
        <v>5351</v>
      </c>
    </row>
    <row r="73" spans="1:16" x14ac:dyDescent="0.15">
      <c r="A73" s="178" t="s">
        <v>74</v>
      </c>
      <c r="B73" s="179">
        <f>基金残高に係る経年分析!F56</f>
        <v>258</v>
      </c>
      <c r="C73" s="179">
        <f>基金残高に係る経年分析!G56</f>
        <v>258</v>
      </c>
      <c r="D73" s="179">
        <f>基金残高に係る経年分析!H56</f>
        <v>581</v>
      </c>
    </row>
    <row r="74" spans="1:16" x14ac:dyDescent="0.15">
      <c r="A74" s="178" t="s">
        <v>75</v>
      </c>
      <c r="B74" s="179">
        <f>基金残高に係る経年分析!F57</f>
        <v>4141</v>
      </c>
      <c r="C74" s="179">
        <f>基金残高に係る経年分析!G57</f>
        <v>4212</v>
      </c>
      <c r="D74" s="179">
        <f>基金残高に係る経年分析!H57</f>
        <v>4236</v>
      </c>
    </row>
  </sheetData>
  <sheetProtection algorithmName="SHA-512" hashValue="dnyjTcctiYUvLoVm/kqIArtYYBUmKPYkjIPgSfjyUUGtS/AUbLZ22Cvv0ACd9/MI4hnRAFMZFSrJdzLXUoco7A==" saltValue="LEd3pZyMZMwwiqvByW89tg==" spinCount="100000" sheet="1" objects="1" scenarios="1"/>
  <customSheetViews>
    <customSheetView guid="{35EAA291-37B7-42E8-A164-F3FD69BA8155}" state="hidden">
      <pageMargins left="0.78700000000000003" right="0.78700000000000003" top="0.98399999999999999" bottom="0.98399999999999999" header="0.51200000000000001" footer="0.51200000000000001"/>
      <pageSetup paperSize="9" orientation="portrait" verticalDpi="0"/>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2025-09-17T00:52:37Z</dcterms:modified>
</cp:coreProperties>
</file>