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77829366-86E4-4AF0-95A6-F5BD40875D37}" revIDLastSave="0" xr10:uidLastSave="{00000000-0000-0000-0000-000000000000}"/>
  <workbookProtection lockStructure="1" workbookAlgorithmName="SHA-512" workbookHashValue="f9/sfeMOnx0RMukP5G8uKRW+YLuxJ0V3yw3QWnf59KudWsWygKN9NjWXYR4Roh4It2NHVv3OEUx+3Qx4oXTsXA==" workbookSaltValue="SG0EeH+C9A9q//6JzkiRSQ==" workbookSpinCount="100000"/>
  <bookViews>
    <workbookView xr2:uid="{00000000-000D-0000-FFFF-FFFF00000000}" windowHeight="11295" windowWidth="21600" xWindow="5205" yWindow="3675"/>
  </bookViews>
  <sheets>
    <sheet r:id="rId1" name="法適用_病院事業" sheetId="4"/>
    <sheet r:id="rId2" name="データ" sheetId="5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KV79" i="4" s="1"/>
  <c r="EZ7" i="5"/>
  <c r="EX7" i="5"/>
  <c r="EW7" i="5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KU55" i="4" s="1"/>
  <c r="DH7" i="5"/>
  <c r="DF7" i="5"/>
  <c r="DE7" i="5"/>
  <c r="DD7" i="5"/>
  <c r="HV56" i="4" s="1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KU33" i="4" s="1"/>
  <c r="BP7" i="5"/>
  <c r="BN7" i="5"/>
  <c r="BM7" i="5"/>
  <c r="BL7" i="5"/>
  <c r="HV34" i="4" s="1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I90" i="4" s="1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JW10" i="4" s="1"/>
  <c r="AC6" i="5"/>
  <c r="ID10" i="4" s="1"/>
  <c r="AB6" i="5"/>
  <c r="LP8" i="4" s="1"/>
  <c r="AA6" i="5"/>
  <c r="Z6" i="5"/>
  <c r="Y6" i="5"/>
  <c r="FZ12" i="4" s="1"/>
  <c r="X6" i="5"/>
  <c r="EG12" i="4" s="1"/>
  <c r="W6" i="5"/>
  <c r="V6" i="5"/>
  <c r="AU12" i="4" s="1"/>
  <c r="U6" i="5"/>
  <c r="B12" i="4" s="1"/>
  <c r="T6" i="5"/>
  <c r="FZ10" i="4" s="1"/>
  <c r="S6" i="5"/>
  <c r="R6" i="5"/>
  <c r="CN10" i="4" s="1"/>
  <c r="Q6" i="5"/>
  <c r="AU10" i="4" s="1"/>
  <c r="P6" i="5"/>
  <c r="B10" i="4" s="1"/>
  <c r="O6" i="5"/>
  <c r="N6" i="5"/>
  <c r="M6" i="5"/>
  <c r="L6" i="5"/>
  <c r="AU8" i="4" s="1"/>
  <c r="K6" i="5"/>
  <c r="B8" i="4" s="1"/>
  <c r="H6" i="5"/>
  <c r="B6" i="4" s="1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G90" i="4"/>
  <c r="D90" i="4"/>
  <c r="C90" i="4"/>
  <c r="MO80" i="4"/>
  <c r="LZ80" i="4"/>
  <c r="LK80" i="4"/>
  <c r="KV80" i="4"/>
  <c r="KG80" i="4"/>
  <c r="JB80" i="4"/>
  <c r="IM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G79" i="4"/>
  <c r="JB79" i="4"/>
  <c r="IM79" i="4"/>
  <c r="HX79" i="4"/>
  <c r="HI79" i="4"/>
  <c r="GT79" i="4"/>
  <c r="FO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F55" i="4"/>
  <c r="IZ55" i="4"/>
  <c r="IK55" i="4"/>
  <c r="HV55" i="4"/>
  <c r="HG55" i="4"/>
  <c r="GR55" i="4"/>
  <c r="FL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AT33" i="4"/>
  <c r="AE33" i="4"/>
  <c r="P33" i="4"/>
  <c r="LP12" i="4"/>
  <c r="JW12" i="4"/>
  <c r="ID12" i="4"/>
  <c r="CN12" i="4"/>
  <c r="LP10" i="4"/>
  <c r="EG10" i="4"/>
  <c r="JW8" i="4"/>
  <c r="ID8" i="4"/>
  <c r="FZ8" i="4"/>
  <c r="EG8" i="4"/>
  <c r="CN8" i="4"/>
  <c r="FL54" i="4" l="1"/>
  <c r="BX78" i="4"/>
  <c r="BX54" i="4"/>
  <c r="BX32" i="4"/>
  <c r="MO78" i="4"/>
  <c r="MN54" i="4"/>
  <c r="MN32" i="4"/>
  <c r="JB78" i="4"/>
  <c r="IZ54" i="4"/>
  <c r="IZ32" i="4"/>
  <c r="FO78" i="4"/>
  <c r="FL32" i="4"/>
  <c r="C11" i="5"/>
  <c r="D11" i="5"/>
  <c r="E11" i="5"/>
  <c r="B11" i="5"/>
  <c r="EZ78" i="4" l="1"/>
  <c r="EW54" i="4"/>
  <c r="EW32" i="4"/>
  <c r="BI78" i="4"/>
  <c r="BI54" i="4"/>
  <c r="BI32" i="4"/>
  <c r="LZ78" i="4"/>
  <c r="LY54" i="4"/>
  <c r="LY32" i="4"/>
  <c r="IM78" i="4"/>
  <c r="IK54" i="4"/>
  <c r="IK32" i="4"/>
  <c r="HX78" i="4"/>
  <c r="HV54" i="4"/>
  <c r="HV32" i="4"/>
  <c r="EK78" i="4"/>
  <c r="EH54" i="4"/>
  <c r="EH32" i="4"/>
  <c r="AT78" i="4"/>
  <c r="AT54" i="4"/>
  <c r="AT32" i="4"/>
  <c r="LK78" i="4"/>
  <c r="LJ54" i="4"/>
  <c r="LJ32" i="4"/>
  <c r="KV78" i="4"/>
  <c r="KU54" i="4"/>
  <c r="KU32" i="4"/>
  <c r="HI78" i="4"/>
  <c r="HG54" i="4"/>
  <c r="HG32" i="4"/>
  <c r="DV78" i="4"/>
  <c r="DS54" i="4"/>
  <c r="DS32" i="4"/>
  <c r="AE78" i="4"/>
  <c r="AE54" i="4"/>
  <c r="AE32" i="4"/>
  <c r="DG78" i="4"/>
  <c r="P78" i="4"/>
  <c r="P54" i="4"/>
  <c r="P32" i="4"/>
  <c r="KG78" i="4"/>
  <c r="KF54" i="4"/>
  <c r="KF32" i="4"/>
  <c r="GT78" i="4"/>
  <c r="GR54" i="4"/>
  <c r="GR32" i="4"/>
  <c r="DD54" i="4"/>
  <c r="DD32" i="4"/>
</calcChain>
</file>

<file path=xl/sharedStrings.xml><?xml version="1.0" encoding="utf-8"?>
<sst xmlns="http://schemas.openxmlformats.org/spreadsheetml/2006/main" count="345" uniqueCount="185">
  <si>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</si>
  <si>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</si>
  <si>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</si>
  <si>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</si>
  <si>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</si>
  <si>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</si>
  <si>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</si>
  <si>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</si>
  <si>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</si>
  <si>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</si>
  <si>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</si>
  <si>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</si>
  <si>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</si>
  <si>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</si>
  <si>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</si>
  <si>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</si>
  <si>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</si>
  <si>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</si>
  <si>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</si>
  <si>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</si>
  <si>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</si>
  <si>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</si>
  <si>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</si>
  <si>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</si>
  <si>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</si>
  <si>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</si>
  <si>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</si>
  <si>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</si>
  <si>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</si>
  <si>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</si>
  <si>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</si>
  <si>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</si>
  <si>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</si>
  <si>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</si>
  <si>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</si>
  <si>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</si>
  <si>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</si>
  <si>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</si>
  <si>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</si>
  <si>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</si>
  <si>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</si>
  <si>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</si>
  <si>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</si>
  <si>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</si>
  <si>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</si>
  <si>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</si>
  <si>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</si>
  <si>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</si>
  <si>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</si>
  <si>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</si>
  <si>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</si>
  <si>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</si>
  <si>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</si>
  <si>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</si>
  <si>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</si>
  <si>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</si>
  <si>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</si>
  <si>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</si>
  <si>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</si>
  <si>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</si>
  <si>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</si>
  <si>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</si>
  <si>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</si>
  <si>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</si>
  <si>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</si>
  <si>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</si>
  <si>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</si>
  <si>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</si>
  <si>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</si>
  <si>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</si>
  <si>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</si>
  <si>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</si>
  <si>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</si>
  <si>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</si>
  <si>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</si>
  <si>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</si>
  <si>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</si>
  <si>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</si>
  <si>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</si>
  <si>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</si>
  <si>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</si>
  <si>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</si>
  <si>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</si>
  <si>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</si>
  <si>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</si>
  <si>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</si>
  <si>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</si>
  <si>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</si>
  <si>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</si>
  <si>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</si>
  <si>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</si>
  <si>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</si>
  <si>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</si>
  <si>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</si>
  <si>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</si>
  <si>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</si>
  <si>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</si>
  <si>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</si>
  <si>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</si>
  <si>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</si>
  <si>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</si>
  <si>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</si>
  <si>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</si>
  <si>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</si>
  <si>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</si>
  <si>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</si>
  <si>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</si>
  <si>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</si>
  <si>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</si>
  <si>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</si>
  <si>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</si>
  <si>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</si>
  <si>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</si>
  <si>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</si>
  <si>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</si>
  <si>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</si>
  <si>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</si>
  <si>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</si>
  <si>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</si>
  <si>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</si>
  <si>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</si>
  <si>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</si>
  <si>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</si>
  <si>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</si>
  <si>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</si>
  <si>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</si>
  <si>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</si>
  <si>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</si>
  <si>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</si>
  <si>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</si>
  <si>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</si>
  <si>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</si>
  <si>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</si>
  <si>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</si>
  <si>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</si>
  <si>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</si>
  <si>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</si>
  <si>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</si>
  <si>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</si>
  <si>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</si>
  <si>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</si>
  <si>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</si>
  <si>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</si>
  <si>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</si>
  <si>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</si>
  <si>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</si>
  <si>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</si>
  <si>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</si>
  <si>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</si>
  <si>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</si>
  <si>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</si>
  <si>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</si>
  <si>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</si>
  <si>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</si>
  <si>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</si>
  <si>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</si>
  <si>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</si>
  <si>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</si>
  <si>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</si>
  <si>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</si>
  <si>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</si>
  <si>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</si>
  <si>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青森県</t>
  </si>
  <si>
    <t>青森市</t>
  </si>
  <si>
    <t>青森市民病院</t>
  </si>
  <si>
    <t>当然財務</t>
  </si>
  <si>
    <t>病院事業</t>
  </si>
  <si>
    <t>一般病院</t>
  </si>
  <si>
    <t>400床以上～500床未満</t>
  </si>
  <si>
    <t>非設置</t>
  </si>
  <si>
    <t>直営</t>
  </si>
  <si>
    <t>対象</t>
  </si>
  <si>
    <t>ド 透 I 未 訓 ガ</t>
  </si>
  <si>
    <t>救 臨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</si>
  <si>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</si>
  <si>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</si>
  <si>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</si>
  <si>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</si>
  <si>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</si>
  <si>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</si>
  <si>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</si>
  <si>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急性期医療を中心に、国が体制整備を進める、がん、脳卒中、急性心筋梗塞等の高度医療及び専門医療を提供しているほか、「青森県がん診療連携推進病院」、「救急告示病院」、「災害拠点病院」、「小児地域医療センター」、「地域医療支援病院」として地域の医療連携体制を支える重要な役割を担っている。
　また、「臨床研修指定病院」として臨床研修医の受入れのほか、医学生等の実習の受入れといった地域の医療人材を育成・確保する役割も担っており、今後も青森地域保健医療圏における基幹病院として、これらの役割を果たしていく。</t>
    <phoneticPr fontId="5"/>
  </si>
  <si>
    <t>　豪雪等の影響による整形外科の入院患者数増の影響などにより、表④病床利用率は、前年度を1.3ポイント上回る52.1％となった。
　経営状況については、入院収益や他会計負担金の増により医業収益は増となったものの、病床確保に係る補助金が減となったことに伴う医業外収益の減や、人事院勧告を踏まえた人件費の引き上げや、エネルギー価格や物価の高騰等に伴う経費の増などにより、表①経常収支比率は、前年度を7.9ポイント下回る88.0％、表②医業収支比率は、前年度を0.9ポイント下回る80.5％、表③修正医業収支比率は、前年度を1.8ポイント下回る76.1％、表⑦職員給与費対医業収益比率は、前年度を1.6ポイント上回る63.9％、表⑧材料費対医業収益比率は、前年度を1.4ポイント下回る27.6％、表⑨累積欠損金比率は、前年度を9.8ポイント上回る70.4％となった。
　なお、患者1人1日当たりの収益については、表⑤入院患者1人1日当たり収益は、新たな加算算定等により、前年度を2,260円上回る67,816円、表⑥外来患者1人1日当たり収益は、高額薬剤を使用する患者の減等により、前年度を427円下回る12,408円となった。</t>
    <phoneticPr fontId="5"/>
  </si>
  <si>
    <t>　当院の老朽化の状況については、表①の有形固定資産減価償却率及び表②の器械備品減価償却率が8割程度となっており、建物・医療器械ともに法定耐用年数に近づいている状況にある。
　なお、表③の1床当たり有形固定資産については、照明器具のLED化に係る改修工事の実施や、血管撮影装置等の医療器械の更新に伴い、前年度から約21万8千円増の約4,917万2千円となった。</t>
    <phoneticPr fontId="5"/>
  </si>
  <si>
    <t>　令和6年度は、主に病床確保に係る補助金が減となった影響により、医業外収益が前年度を大幅に下回ったこと、物価高騰や人件費増等の影響のため、純損益は、前年度より622,873千円下回る1,063,636千円の赤字となった。
　有形固定資産については、経年劣化が進んでいるが、施設の不具合等による診療への影響がないよう、引き続き、施設を良好に維持していくため、不具合発生の都度修理を行う事後保全のみならず、不具合が発生する前に計画的に実施する予防保全の視点も加え、施設の適切な維持管理を行うこととしている。
　今後においては、一層の経営の効率化等を図るとともに、青森県立中央病院との統合を見据えながら、青森地域保健医療圏における中核病院として、安全で良質な医療の提供と信頼される病院を目指し、職員一丸となって取り組んで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</si>
</sst>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59.6</c:v>
                </c:pt>
                <c:pt idx="2">
                  <c:v>51.8</c:v>
                </c:pt>
                <c:pt idx="3">
                  <c:v>50.8</c:v>
                </c:pt>
                <c:pt idx="4">
                  <c:v>52.1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9-454E-9D97-9F5DEC860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68.400000000000006</c:v>
                </c:pt>
                <c:pt idx="1">
                  <c:v>68.2</c:v>
                </c:pt>
                <c:pt idx="2">
                  <c:v>68.400000000000006</c:v>
                </c:pt>
                <c:pt idx="3">
                  <c:v>70.900000000000006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9-454E-9D97-9F5DEC860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12098</c:v>
                </c:pt>
                <c:pt idx="1">
                  <c:v>11760</c:v>
                </c:pt>
                <c:pt idx="2">
                  <c:v>12066</c:v>
                </c:pt>
                <c:pt idx="3">
                  <c:v>12835</c:v>
                </c:pt>
                <c:pt idx="4">
                  <c:v>12408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7-4BA1-8561-0C12B9CCA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18423</c:v>
                </c:pt>
                <c:pt idx="1">
                  <c:v>19190</c:v>
                </c:pt>
                <c:pt idx="2">
                  <c:v>19216</c:v>
                </c:pt>
                <c:pt idx="3">
                  <c:v>20167</c:v>
                </c:pt>
                <c:pt idx="4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7-4BA1-8561-0C12B9CCA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58355</c:v>
                </c:pt>
                <c:pt idx="1">
                  <c:v>60788</c:v>
                </c:pt>
                <c:pt idx="2">
                  <c:v>61995</c:v>
                </c:pt>
                <c:pt idx="3">
                  <c:v>65556</c:v>
                </c:pt>
                <c:pt idx="4">
                  <c:v>67816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0-4286-A77B-C4E23FDC2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63766</c:v>
                </c:pt>
                <c:pt idx="1">
                  <c:v>66386</c:v>
                </c:pt>
                <c:pt idx="2">
                  <c:v>69418</c:v>
                </c:pt>
                <c:pt idx="3">
                  <c:v>70803</c:v>
                </c:pt>
                <c:pt idx="4">
                  <c:v>72068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0-4286-A77B-C4E23FDC2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69.099999999999994</c:v>
                </c:pt>
                <c:pt idx="1">
                  <c:v>53.7</c:v>
                </c:pt>
                <c:pt idx="2">
                  <c:v>58</c:v>
                </c:pt>
                <c:pt idx="3">
                  <c:v>60.6</c:v>
                </c:pt>
                <c:pt idx="4">
                  <c:v>70.400000000000006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5-4E2A-A21C-24AC7B60F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40.799999999999997</c:v>
                </c:pt>
                <c:pt idx="1">
                  <c:v>40.4</c:v>
                </c:pt>
                <c:pt idx="2">
                  <c:v>33.799999999999997</c:v>
                </c:pt>
                <c:pt idx="3">
                  <c:v>29.9</c:v>
                </c:pt>
                <c:pt idx="4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5-4E2A-A21C-24AC7B60F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78.900000000000006</c:v>
                </c:pt>
                <c:pt idx="1">
                  <c:v>83.7</c:v>
                </c:pt>
                <c:pt idx="2">
                  <c:v>75.3</c:v>
                </c:pt>
                <c:pt idx="3">
                  <c:v>77.900000000000006</c:v>
                </c:pt>
                <c:pt idx="4">
                  <c:v>76.099999999999994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1-4F05-B036-481D7ABB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84.9</c:v>
                </c:pt>
                <c:pt idx="1">
                  <c:v>86.9</c:v>
                </c:pt>
                <c:pt idx="2">
                  <c:v>86.4</c:v>
                </c:pt>
                <c:pt idx="3">
                  <c:v>86.7</c:v>
                </c:pt>
                <c:pt idx="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1-4F05-B036-481D7ABB7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81.7</c:v>
                </c:pt>
                <c:pt idx="1">
                  <c:v>86.5</c:v>
                </c:pt>
                <c:pt idx="2">
                  <c:v>78.599999999999994</c:v>
                </c:pt>
                <c:pt idx="3">
                  <c:v>81.400000000000006</c:v>
                </c:pt>
                <c:pt idx="4">
                  <c:v>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D-459F-A7D0-F82318FD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87.5</c:v>
                </c:pt>
                <c:pt idx="1">
                  <c:v>89.4</c:v>
                </c:pt>
                <c:pt idx="2">
                  <c:v>88.9</c:v>
                </c:pt>
                <c:pt idx="3">
                  <c:v>89.2</c:v>
                </c:pt>
                <c:pt idx="4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D-459F-A7D0-F82318FD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99.8</c:v>
                </c:pt>
                <c:pt idx="1">
                  <c:v>109</c:v>
                </c:pt>
                <c:pt idx="2">
                  <c:v>100.4</c:v>
                </c:pt>
                <c:pt idx="3">
                  <c:v>95.9</c:v>
                </c:pt>
                <c:pt idx="4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7-44ED-A836-7C31498E1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103.9</c:v>
                </c:pt>
                <c:pt idx="1">
                  <c:v>106.6</c:v>
                </c:pt>
                <c:pt idx="2">
                  <c:v>103.5</c:v>
                </c:pt>
                <c:pt idx="3">
                  <c:v>96.8</c:v>
                </c:pt>
                <c:pt idx="4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7-44ED-A836-7C31498E1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73.5</c:v>
                </c:pt>
                <c:pt idx="1">
                  <c:v>76</c:v>
                </c:pt>
                <c:pt idx="2">
                  <c:v>77.900000000000006</c:v>
                </c:pt>
                <c:pt idx="3">
                  <c:v>79.7</c:v>
                </c:pt>
                <c:pt idx="4">
                  <c:v>81.3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E2-4919-9E9D-E09E54F1E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56.8</c:v>
                </c:pt>
                <c:pt idx="1">
                  <c:v>58.5</c:v>
                </c:pt>
                <c:pt idx="2">
                  <c:v>57.4</c:v>
                </c:pt>
                <c:pt idx="3">
                  <c:v>57.3</c:v>
                </c:pt>
                <c:pt idx="4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2-4919-9E9D-E09E54F1E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67.2</c:v>
                </c:pt>
                <c:pt idx="1">
                  <c:v>71.900000000000006</c:v>
                </c:pt>
                <c:pt idx="2">
                  <c:v>74.400000000000006</c:v>
                </c:pt>
                <c:pt idx="3">
                  <c:v>76.8</c:v>
                </c:pt>
                <c:pt idx="4">
                  <c:v>78.900000000000006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F-4476-9EB1-77E12B48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69.7</c:v>
                </c:pt>
                <c:pt idx="2">
                  <c:v>68.8</c:v>
                </c:pt>
                <c:pt idx="3">
                  <c:v>68.599999999999994</c:v>
                </c:pt>
                <c:pt idx="4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F-4476-9EB1-77E12B485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47781569</c:v>
                </c:pt>
                <c:pt idx="1">
                  <c:v>48269828</c:v>
                </c:pt>
                <c:pt idx="2">
                  <c:v>48657649</c:v>
                </c:pt>
                <c:pt idx="3">
                  <c:v>48954035</c:v>
                </c:pt>
                <c:pt idx="4">
                  <c:v>49171597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9-40D8-A1BA-95C38E1B5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49637382</c:v>
                </c:pt>
                <c:pt idx="1">
                  <c:v>50098024</c:v>
                </c:pt>
                <c:pt idx="2">
                  <c:v>50586262</c:v>
                </c:pt>
                <c:pt idx="3">
                  <c:v>51878916</c:v>
                </c:pt>
                <c:pt idx="4">
                  <c:v>54395530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9-40D8-A1BA-95C38E1B5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26.8</c:v>
                </c:pt>
                <c:pt idx="1">
                  <c:v>26.2</c:v>
                </c:pt>
                <c:pt idx="2">
                  <c:v>27.4</c:v>
                </c:pt>
                <c:pt idx="3">
                  <c:v>29</c:v>
                </c:pt>
                <c:pt idx="4">
                  <c:v>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A-4C1D-B557-B8A50509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26.2</c:v>
                </c:pt>
                <c:pt idx="1">
                  <c:v>26.3</c:v>
                </c:pt>
                <c:pt idx="2">
                  <c:v>26.3</c:v>
                </c:pt>
                <c:pt idx="3">
                  <c:v>28</c:v>
                </c:pt>
                <c:pt idx="4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A-4C1D-B557-B8A50509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58.4</c:v>
                </c:pt>
                <c:pt idx="2">
                  <c:v>66.3</c:v>
                </c:pt>
                <c:pt idx="3">
                  <c:v>62.3</c:v>
                </c:pt>
                <c:pt idx="4">
                  <c:v>63.9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1-49A5-BAAA-F1E5033F2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54.2</c:v>
                </c:pt>
                <c:pt idx="2">
                  <c:v>53.9</c:v>
                </c:pt>
                <c:pt idx="3">
                  <c:v>54.1</c:v>
                </c:pt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1-49A5-BAAA-F1E5033F2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topLeftCell="DR11" zoomScaleNormal="100" zoomScaleSheetLayoutView="70" workbookViewId="0">
      <selection activeCell="NJ22" sqref="NJ22:NX34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4.125" customWidth="1"/>
    <col min="393" max="393" width="6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48"/>
      <c r="IS2" s="148"/>
      <c r="IT2" s="148"/>
      <c r="IU2" s="148"/>
      <c r="IV2" s="148"/>
      <c r="IW2" s="148"/>
      <c r="IX2" s="148"/>
      <c r="IY2" s="148"/>
      <c r="IZ2" s="148"/>
      <c r="JA2" s="148"/>
      <c r="JB2" s="148"/>
      <c r="JC2" s="148"/>
      <c r="JD2" s="148"/>
      <c r="JE2" s="148"/>
      <c r="JF2" s="148"/>
      <c r="JG2" s="148"/>
      <c r="JH2" s="148"/>
      <c r="JI2" s="148"/>
      <c r="JJ2" s="148"/>
      <c r="JK2" s="148"/>
      <c r="JL2" s="148"/>
      <c r="JM2" s="148"/>
      <c r="JN2" s="148"/>
      <c r="JO2" s="148"/>
      <c r="JP2" s="148"/>
      <c r="JQ2" s="148"/>
      <c r="JR2" s="148"/>
      <c r="JS2" s="148"/>
      <c r="JT2" s="148"/>
      <c r="JU2" s="148"/>
      <c r="JV2" s="148"/>
      <c r="JW2" s="148"/>
      <c r="JX2" s="148"/>
      <c r="JY2" s="148"/>
      <c r="JZ2" s="148"/>
      <c r="KA2" s="148"/>
      <c r="KB2" s="148"/>
      <c r="KC2" s="148"/>
      <c r="KD2" s="148"/>
      <c r="KE2" s="148"/>
      <c r="KF2" s="148"/>
      <c r="KG2" s="148"/>
      <c r="KH2" s="148"/>
      <c r="KI2" s="148"/>
      <c r="KJ2" s="148"/>
      <c r="KK2" s="148"/>
      <c r="KL2" s="148"/>
      <c r="KM2" s="148"/>
      <c r="KN2" s="148"/>
      <c r="KO2" s="148"/>
      <c r="KP2" s="148"/>
      <c r="KQ2" s="148"/>
      <c r="KR2" s="148"/>
      <c r="KS2" s="148"/>
      <c r="KT2" s="148"/>
      <c r="KU2" s="148"/>
      <c r="KV2" s="148"/>
      <c r="KW2" s="148"/>
      <c r="KX2" s="148"/>
      <c r="KY2" s="148"/>
      <c r="KZ2" s="148"/>
      <c r="LA2" s="148"/>
      <c r="LB2" s="148"/>
      <c r="LC2" s="148"/>
      <c r="LD2" s="148"/>
      <c r="LE2" s="148"/>
      <c r="LF2" s="148"/>
      <c r="LG2" s="148"/>
      <c r="LH2" s="148"/>
      <c r="LI2" s="148"/>
      <c r="LJ2" s="148"/>
      <c r="LK2" s="148"/>
      <c r="LL2" s="148"/>
      <c r="LM2" s="148"/>
      <c r="LN2" s="148"/>
      <c r="LO2" s="148"/>
      <c r="LP2" s="148"/>
      <c r="LQ2" s="148"/>
      <c r="LR2" s="148"/>
      <c r="LS2" s="148"/>
      <c r="LT2" s="148"/>
      <c r="LU2" s="148"/>
      <c r="LV2" s="148"/>
      <c r="LW2" s="148"/>
      <c r="LX2" s="148"/>
      <c r="LY2" s="148"/>
      <c r="LZ2" s="148"/>
      <c r="MA2" s="148"/>
      <c r="MB2" s="148"/>
      <c r="MC2" s="148"/>
      <c r="MD2" s="148"/>
      <c r="ME2" s="148"/>
      <c r="MF2" s="148"/>
      <c r="MG2" s="148"/>
      <c r="MH2" s="148"/>
      <c r="MI2" s="148"/>
      <c r="MJ2" s="148"/>
      <c r="MK2" s="148"/>
      <c r="ML2" s="148"/>
      <c r="MM2" s="148"/>
      <c r="MN2" s="148"/>
      <c r="MO2" s="148"/>
      <c r="MP2" s="148"/>
      <c r="MQ2" s="148"/>
      <c r="MR2" s="148"/>
      <c r="MS2" s="148"/>
      <c r="MT2" s="148"/>
      <c r="MU2" s="148"/>
      <c r="MV2" s="148"/>
      <c r="MW2" s="148"/>
      <c r="MX2" s="148"/>
      <c r="MY2" s="148"/>
      <c r="MZ2" s="148"/>
      <c r="NA2" s="148"/>
      <c r="NB2" s="148"/>
      <c r="NC2" s="148"/>
      <c r="ND2" s="148"/>
      <c r="NE2" s="148"/>
      <c r="NF2" s="148"/>
      <c r="NG2" s="148"/>
      <c r="NH2" s="148"/>
      <c r="NI2" s="148"/>
      <c r="NJ2" s="148"/>
      <c r="NK2" s="148"/>
      <c r="NL2" s="148"/>
      <c r="NM2" s="148"/>
      <c r="NN2" s="148"/>
      <c r="NO2" s="148"/>
      <c r="NP2" s="148"/>
      <c r="NQ2" s="148"/>
      <c r="NR2" s="148"/>
      <c r="NS2" s="148"/>
      <c r="NT2" s="148"/>
      <c r="NU2" s="148"/>
      <c r="NV2" s="148"/>
      <c r="NW2" s="148"/>
      <c r="NX2" s="148"/>
    </row>
    <row r="3" spans="1:388" ht="9.75" customHeight="1" x14ac:dyDescent="0.15">
      <c r="A3" s="2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  <c r="ND3" s="148"/>
      <c r="NE3" s="148"/>
      <c r="NF3" s="148"/>
      <c r="NG3" s="148"/>
      <c r="NH3" s="148"/>
      <c r="NI3" s="148"/>
      <c r="NJ3" s="148"/>
      <c r="NK3" s="148"/>
      <c r="NL3" s="148"/>
      <c r="NM3" s="148"/>
      <c r="NN3" s="148"/>
      <c r="NO3" s="148"/>
      <c r="NP3" s="148"/>
      <c r="NQ3" s="148"/>
      <c r="NR3" s="148"/>
      <c r="NS3" s="148"/>
      <c r="NT3" s="148"/>
      <c r="NU3" s="148"/>
      <c r="NV3" s="148"/>
      <c r="NW3" s="148"/>
      <c r="NX3" s="148"/>
    </row>
    <row r="4" spans="1:388" ht="9.75" customHeight="1" x14ac:dyDescent="0.15">
      <c r="A4" s="2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  <c r="IU4" s="148"/>
      <c r="IV4" s="148"/>
      <c r="IW4" s="148"/>
      <c r="IX4" s="148"/>
      <c r="IY4" s="148"/>
      <c r="IZ4" s="148"/>
      <c r="JA4" s="148"/>
      <c r="JB4" s="148"/>
      <c r="JC4" s="148"/>
      <c r="JD4" s="148"/>
      <c r="JE4" s="148"/>
      <c r="JF4" s="148"/>
      <c r="JG4" s="148"/>
      <c r="JH4" s="148"/>
      <c r="JI4" s="148"/>
      <c r="JJ4" s="148"/>
      <c r="JK4" s="148"/>
      <c r="JL4" s="148"/>
      <c r="JM4" s="148"/>
      <c r="JN4" s="148"/>
      <c r="JO4" s="148"/>
      <c r="JP4" s="148"/>
      <c r="JQ4" s="148"/>
      <c r="JR4" s="148"/>
      <c r="JS4" s="148"/>
      <c r="JT4" s="148"/>
      <c r="JU4" s="148"/>
      <c r="JV4" s="148"/>
      <c r="JW4" s="148"/>
      <c r="JX4" s="148"/>
      <c r="JY4" s="148"/>
      <c r="JZ4" s="148"/>
      <c r="KA4" s="148"/>
      <c r="KB4" s="148"/>
      <c r="KC4" s="148"/>
      <c r="KD4" s="148"/>
      <c r="KE4" s="148"/>
      <c r="KF4" s="148"/>
      <c r="KG4" s="148"/>
      <c r="KH4" s="148"/>
      <c r="KI4" s="148"/>
      <c r="KJ4" s="148"/>
      <c r="KK4" s="148"/>
      <c r="KL4" s="148"/>
      <c r="KM4" s="148"/>
      <c r="KN4" s="148"/>
      <c r="KO4" s="148"/>
      <c r="KP4" s="148"/>
      <c r="KQ4" s="148"/>
      <c r="KR4" s="148"/>
      <c r="KS4" s="148"/>
      <c r="KT4" s="148"/>
      <c r="KU4" s="148"/>
      <c r="KV4" s="148"/>
      <c r="KW4" s="148"/>
      <c r="KX4" s="148"/>
      <c r="KY4" s="148"/>
      <c r="KZ4" s="148"/>
      <c r="LA4" s="148"/>
      <c r="LB4" s="148"/>
      <c r="LC4" s="148"/>
      <c r="LD4" s="148"/>
      <c r="LE4" s="148"/>
      <c r="LF4" s="148"/>
      <c r="LG4" s="148"/>
      <c r="LH4" s="148"/>
      <c r="LI4" s="148"/>
      <c r="LJ4" s="148"/>
      <c r="LK4" s="148"/>
      <c r="LL4" s="148"/>
      <c r="LM4" s="148"/>
      <c r="LN4" s="148"/>
      <c r="LO4" s="148"/>
      <c r="LP4" s="148"/>
      <c r="LQ4" s="148"/>
      <c r="LR4" s="148"/>
      <c r="LS4" s="148"/>
      <c r="LT4" s="148"/>
      <c r="LU4" s="148"/>
      <c r="LV4" s="148"/>
      <c r="LW4" s="148"/>
      <c r="LX4" s="148"/>
      <c r="LY4" s="148"/>
      <c r="LZ4" s="148"/>
      <c r="MA4" s="148"/>
      <c r="MB4" s="148"/>
      <c r="MC4" s="148"/>
      <c r="MD4" s="148"/>
      <c r="ME4" s="148"/>
      <c r="MF4" s="148"/>
      <c r="MG4" s="148"/>
      <c r="MH4" s="148"/>
      <c r="MI4" s="148"/>
      <c r="MJ4" s="148"/>
      <c r="MK4" s="148"/>
      <c r="ML4" s="148"/>
      <c r="MM4" s="148"/>
      <c r="MN4" s="148"/>
      <c r="MO4" s="148"/>
      <c r="MP4" s="148"/>
      <c r="MQ4" s="148"/>
      <c r="MR4" s="148"/>
      <c r="MS4" s="148"/>
      <c r="MT4" s="148"/>
      <c r="MU4" s="148"/>
      <c r="MV4" s="148"/>
      <c r="MW4" s="148"/>
      <c r="MX4" s="148"/>
      <c r="MY4" s="148"/>
      <c r="MZ4" s="148"/>
      <c r="NA4" s="148"/>
      <c r="NB4" s="148"/>
      <c r="NC4" s="148"/>
      <c r="ND4" s="148"/>
      <c r="NE4" s="148"/>
      <c r="NF4" s="148"/>
      <c r="NG4" s="148"/>
      <c r="NH4" s="148"/>
      <c r="NI4" s="148"/>
      <c r="NJ4" s="148"/>
      <c r="NK4" s="148"/>
      <c r="NL4" s="148"/>
      <c r="NM4" s="148"/>
      <c r="NN4" s="148"/>
      <c r="NO4" s="148"/>
      <c r="NP4" s="148"/>
      <c r="NQ4" s="148"/>
      <c r="NR4" s="148"/>
      <c r="NS4" s="148"/>
      <c r="NT4" s="148"/>
      <c r="NU4" s="148"/>
      <c r="NV4" s="148"/>
      <c r="NW4" s="148"/>
      <c r="NX4" s="148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149" t="str">
        <f>データ!H6</f>
        <v>青森県青森市　青森市民病院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135" t="s">
        <v>1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7"/>
      <c r="AU7" s="135" t="s">
        <v>2</v>
      </c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7"/>
      <c r="CN7" s="135" t="s">
        <v>3</v>
      </c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7"/>
      <c r="EG7" s="135" t="s">
        <v>4</v>
      </c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7"/>
      <c r="FZ7" s="135" t="s">
        <v>5</v>
      </c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7"/>
      <c r="ID7" s="135" t="s">
        <v>6</v>
      </c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6"/>
      <c r="JT7" s="136"/>
      <c r="JU7" s="136"/>
      <c r="JV7" s="137"/>
      <c r="JW7" s="135" t="s">
        <v>7</v>
      </c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7"/>
      <c r="LP7" s="135" t="s">
        <v>8</v>
      </c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136"/>
      <c r="ND7" s="136"/>
      <c r="NE7" s="136"/>
      <c r="NF7" s="136"/>
      <c r="NG7" s="136"/>
      <c r="NH7" s="137"/>
      <c r="NI7" s="3"/>
      <c r="NJ7" s="150" t="s">
        <v>9</v>
      </c>
      <c r="NK7" s="151"/>
      <c r="NL7" s="151"/>
      <c r="NM7" s="151"/>
      <c r="NN7" s="151"/>
      <c r="NO7" s="151"/>
      <c r="NP7" s="151"/>
      <c r="NQ7" s="151"/>
      <c r="NR7" s="151"/>
      <c r="NS7" s="151"/>
      <c r="NT7" s="151"/>
      <c r="NU7" s="151"/>
      <c r="NV7" s="151"/>
      <c r="NW7" s="152"/>
      <c r="NX7" s="3"/>
    </row>
    <row r="8" spans="1:388" ht="18.75" customHeight="1" x14ac:dyDescent="0.15">
      <c r="A8" s="2"/>
      <c r="B8" s="130" t="str">
        <f>データ!K6</f>
        <v>当然財務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2"/>
      <c r="AU8" s="130" t="str">
        <f>データ!L6</f>
        <v>病院事業</v>
      </c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2"/>
      <c r="CN8" s="130" t="str">
        <f>データ!M6</f>
        <v>一般病院</v>
      </c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2"/>
      <c r="EG8" s="130" t="str">
        <f>データ!N6</f>
        <v>400床以上～500床未満</v>
      </c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2"/>
      <c r="FZ8" s="130" t="str">
        <f>データ!O7</f>
        <v>非設置</v>
      </c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2"/>
      <c r="ID8" s="114">
        <f>データ!Z6</f>
        <v>459</v>
      </c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  <c r="IX8" s="115"/>
      <c r="IY8" s="115"/>
      <c r="IZ8" s="115"/>
      <c r="JA8" s="115"/>
      <c r="JB8" s="115"/>
      <c r="JC8" s="115"/>
      <c r="JD8" s="115"/>
      <c r="JE8" s="115"/>
      <c r="JF8" s="115"/>
      <c r="JG8" s="115"/>
      <c r="JH8" s="115"/>
      <c r="JI8" s="115"/>
      <c r="JJ8" s="115"/>
      <c r="JK8" s="115"/>
      <c r="JL8" s="115"/>
      <c r="JM8" s="115"/>
      <c r="JN8" s="115"/>
      <c r="JO8" s="115"/>
      <c r="JP8" s="115"/>
      <c r="JQ8" s="115"/>
      <c r="JR8" s="115"/>
      <c r="JS8" s="115"/>
      <c r="JT8" s="115"/>
      <c r="JU8" s="115"/>
      <c r="JV8" s="116"/>
      <c r="JW8" s="114" t="str">
        <f>データ!AA6</f>
        <v>-</v>
      </c>
      <c r="JX8" s="115"/>
      <c r="JY8" s="115"/>
      <c r="JZ8" s="115"/>
      <c r="KA8" s="115"/>
      <c r="KB8" s="115"/>
      <c r="KC8" s="115"/>
      <c r="KD8" s="115"/>
      <c r="KE8" s="115"/>
      <c r="KF8" s="115"/>
      <c r="KG8" s="115"/>
      <c r="KH8" s="115"/>
      <c r="KI8" s="115"/>
      <c r="KJ8" s="115"/>
      <c r="KK8" s="115"/>
      <c r="KL8" s="115"/>
      <c r="KM8" s="115"/>
      <c r="KN8" s="115"/>
      <c r="KO8" s="115"/>
      <c r="KP8" s="115"/>
      <c r="KQ8" s="115"/>
      <c r="KR8" s="115"/>
      <c r="KS8" s="115"/>
      <c r="KT8" s="115"/>
      <c r="KU8" s="115"/>
      <c r="KV8" s="115"/>
      <c r="KW8" s="115"/>
      <c r="KX8" s="115"/>
      <c r="KY8" s="115"/>
      <c r="KZ8" s="115"/>
      <c r="LA8" s="115"/>
      <c r="LB8" s="115"/>
      <c r="LC8" s="115"/>
      <c r="LD8" s="115"/>
      <c r="LE8" s="115"/>
      <c r="LF8" s="115"/>
      <c r="LG8" s="115"/>
      <c r="LH8" s="115"/>
      <c r="LI8" s="115"/>
      <c r="LJ8" s="115"/>
      <c r="LK8" s="115"/>
      <c r="LL8" s="115"/>
      <c r="LM8" s="115"/>
      <c r="LN8" s="115"/>
      <c r="LO8" s="116"/>
      <c r="LP8" s="114" t="str">
        <f>データ!AB6</f>
        <v>-</v>
      </c>
      <c r="LQ8" s="115"/>
      <c r="LR8" s="115"/>
      <c r="LS8" s="115"/>
      <c r="LT8" s="115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115"/>
      <c r="ND8" s="115"/>
      <c r="NE8" s="115"/>
      <c r="NF8" s="115"/>
      <c r="NG8" s="115"/>
      <c r="NH8" s="116"/>
      <c r="NI8" s="3"/>
      <c r="NJ8" s="146" t="s">
        <v>10</v>
      </c>
      <c r="NK8" s="147"/>
      <c r="NL8" s="140" t="s">
        <v>11</v>
      </c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1"/>
      <c r="NX8" s="3"/>
    </row>
    <row r="9" spans="1:388" ht="18.75" customHeight="1" x14ac:dyDescent="0.15">
      <c r="A9" s="2"/>
      <c r="B9" s="135" t="s">
        <v>12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7"/>
      <c r="AU9" s="135" t="s">
        <v>13</v>
      </c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7"/>
      <c r="CN9" s="135" t="s">
        <v>14</v>
      </c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7"/>
      <c r="EG9" s="135" t="s">
        <v>15</v>
      </c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7"/>
      <c r="FZ9" s="135" t="s">
        <v>16</v>
      </c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7"/>
      <c r="ID9" s="135" t="s">
        <v>17</v>
      </c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/>
      <c r="JR9" s="136"/>
      <c r="JS9" s="136"/>
      <c r="JT9" s="136"/>
      <c r="JU9" s="136"/>
      <c r="JV9" s="137"/>
      <c r="JW9" s="135" t="s">
        <v>18</v>
      </c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/>
      <c r="LK9" s="136"/>
      <c r="LL9" s="136"/>
      <c r="LM9" s="136"/>
      <c r="LN9" s="136"/>
      <c r="LO9" s="137"/>
      <c r="LP9" s="135" t="s">
        <v>19</v>
      </c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136"/>
      <c r="ND9" s="136"/>
      <c r="NE9" s="136"/>
      <c r="NF9" s="136"/>
      <c r="NG9" s="136"/>
      <c r="NH9" s="137"/>
      <c r="NI9" s="3"/>
      <c r="NJ9" s="142" t="s">
        <v>20</v>
      </c>
      <c r="NK9" s="143"/>
      <c r="NL9" s="144" t="s">
        <v>21</v>
      </c>
      <c r="NM9" s="144"/>
      <c r="NN9" s="144"/>
      <c r="NO9" s="144"/>
      <c r="NP9" s="144"/>
      <c r="NQ9" s="144"/>
      <c r="NR9" s="144"/>
      <c r="NS9" s="144"/>
      <c r="NT9" s="144"/>
      <c r="NU9" s="144"/>
      <c r="NV9" s="144"/>
      <c r="NW9" s="145"/>
      <c r="NX9" s="3"/>
    </row>
    <row r="10" spans="1:388" ht="18.75" customHeight="1" x14ac:dyDescent="0.15">
      <c r="A10" s="2"/>
      <c r="B10" s="130" t="str">
        <f>データ!P6</f>
        <v>直営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2"/>
      <c r="AU10" s="114">
        <f>データ!Q6</f>
        <v>20</v>
      </c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6"/>
      <c r="CN10" s="130" t="str">
        <f>データ!R6</f>
        <v>対象</v>
      </c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2"/>
      <c r="EG10" s="130" t="str">
        <f>データ!S6</f>
        <v>ド 透 I 未 訓 ガ</v>
      </c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2"/>
      <c r="FZ10" s="130" t="str">
        <f>データ!T6</f>
        <v>救 臨 災 地 輪</v>
      </c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2"/>
      <c r="ID10" s="114" t="str">
        <f>データ!AC6</f>
        <v>-</v>
      </c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6"/>
      <c r="JW10" s="114" t="str">
        <f>データ!AD6</f>
        <v>-</v>
      </c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115"/>
      <c r="KX10" s="115"/>
      <c r="KY10" s="115"/>
      <c r="KZ10" s="115"/>
      <c r="LA10" s="115"/>
      <c r="LB10" s="115"/>
      <c r="LC10" s="115"/>
      <c r="LD10" s="115"/>
      <c r="LE10" s="115"/>
      <c r="LF10" s="115"/>
      <c r="LG10" s="115"/>
      <c r="LH10" s="115"/>
      <c r="LI10" s="115"/>
      <c r="LJ10" s="115"/>
      <c r="LK10" s="115"/>
      <c r="LL10" s="115"/>
      <c r="LM10" s="115"/>
      <c r="LN10" s="115"/>
      <c r="LO10" s="116"/>
      <c r="LP10" s="114">
        <f>データ!AE6</f>
        <v>459</v>
      </c>
      <c r="LQ10" s="115"/>
      <c r="LR10" s="115"/>
      <c r="LS10" s="115"/>
      <c r="LT10" s="115"/>
      <c r="LU10" s="115"/>
      <c r="LV10" s="115"/>
      <c r="LW10" s="115"/>
      <c r="LX10" s="115"/>
      <c r="LY10" s="115"/>
      <c r="LZ10" s="115"/>
      <c r="MA10" s="115"/>
      <c r="MB10" s="115"/>
      <c r="MC10" s="115"/>
      <c r="MD10" s="115"/>
      <c r="ME10" s="115"/>
      <c r="MF10" s="115"/>
      <c r="MG10" s="115"/>
      <c r="MH10" s="115"/>
      <c r="MI10" s="115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15"/>
      <c r="MZ10" s="115"/>
      <c r="NA10" s="115"/>
      <c r="NB10" s="115"/>
      <c r="NC10" s="115"/>
      <c r="ND10" s="115"/>
      <c r="NE10" s="115"/>
      <c r="NF10" s="115"/>
      <c r="NG10" s="115"/>
      <c r="NH10" s="116"/>
      <c r="NI10" s="2"/>
      <c r="NJ10" s="138" t="s">
        <v>22</v>
      </c>
      <c r="NK10" s="139"/>
      <c r="NL10" s="133" t="s">
        <v>23</v>
      </c>
      <c r="NM10" s="133"/>
      <c r="NN10" s="133"/>
      <c r="NO10" s="133"/>
      <c r="NP10" s="133"/>
      <c r="NQ10" s="133"/>
      <c r="NR10" s="133"/>
      <c r="NS10" s="133"/>
      <c r="NT10" s="133"/>
      <c r="NU10" s="133"/>
      <c r="NV10" s="133"/>
      <c r="NW10" s="134"/>
      <c r="NX10" s="3"/>
    </row>
    <row r="11" spans="1:388" ht="18.75" customHeight="1" x14ac:dyDescent="0.15">
      <c r="A11" s="2"/>
      <c r="B11" s="135" t="s">
        <v>24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  <c r="AU11" s="135" t="s">
        <v>25</v>
      </c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7"/>
      <c r="CN11" s="135" t="s">
        <v>26</v>
      </c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7"/>
      <c r="EG11" s="135" t="s">
        <v>27</v>
      </c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7"/>
      <c r="FZ11" s="135" t="s">
        <v>28</v>
      </c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7"/>
      <c r="ID11" s="135" t="s">
        <v>29</v>
      </c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  <c r="IW11" s="136"/>
      <c r="IX11" s="136"/>
      <c r="IY11" s="136"/>
      <c r="IZ11" s="136"/>
      <c r="JA11" s="136"/>
      <c r="JB11" s="136"/>
      <c r="JC11" s="136"/>
      <c r="JD11" s="136"/>
      <c r="JE11" s="136"/>
      <c r="JF11" s="136"/>
      <c r="JG11" s="136"/>
      <c r="JH11" s="136"/>
      <c r="JI11" s="136"/>
      <c r="JJ11" s="136"/>
      <c r="JK11" s="136"/>
      <c r="JL11" s="136"/>
      <c r="JM11" s="136"/>
      <c r="JN11" s="136"/>
      <c r="JO11" s="136"/>
      <c r="JP11" s="136"/>
      <c r="JQ11" s="136"/>
      <c r="JR11" s="136"/>
      <c r="JS11" s="136"/>
      <c r="JT11" s="136"/>
      <c r="JU11" s="136"/>
      <c r="JV11" s="137"/>
      <c r="JW11" s="135" t="s">
        <v>30</v>
      </c>
      <c r="JX11" s="136"/>
      <c r="JY11" s="136"/>
      <c r="JZ11" s="136"/>
      <c r="KA11" s="136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36"/>
      <c r="KU11" s="136"/>
      <c r="KV11" s="136"/>
      <c r="KW11" s="136"/>
      <c r="KX11" s="136"/>
      <c r="KY11" s="136"/>
      <c r="KZ11" s="136"/>
      <c r="LA11" s="136"/>
      <c r="LB11" s="136"/>
      <c r="LC11" s="136"/>
      <c r="LD11" s="136"/>
      <c r="LE11" s="136"/>
      <c r="LF11" s="136"/>
      <c r="LG11" s="136"/>
      <c r="LH11" s="136"/>
      <c r="LI11" s="136"/>
      <c r="LJ11" s="136"/>
      <c r="LK11" s="136"/>
      <c r="LL11" s="136"/>
      <c r="LM11" s="136"/>
      <c r="LN11" s="136"/>
      <c r="LO11" s="137"/>
      <c r="LP11" s="135" t="s">
        <v>31</v>
      </c>
      <c r="LQ11" s="136"/>
      <c r="LR11" s="136"/>
      <c r="LS11" s="136"/>
      <c r="LT11" s="136"/>
      <c r="LU11" s="136"/>
      <c r="LV11" s="136"/>
      <c r="LW11" s="136"/>
      <c r="LX11" s="136"/>
      <c r="LY11" s="136"/>
      <c r="LZ11" s="136"/>
      <c r="MA11" s="136"/>
      <c r="MB11" s="136"/>
      <c r="MC11" s="136"/>
      <c r="MD11" s="136"/>
      <c r="ME11" s="136"/>
      <c r="MF11" s="136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36"/>
      <c r="ND11" s="136"/>
      <c r="NE11" s="136"/>
      <c r="NF11" s="136"/>
      <c r="NG11" s="136"/>
      <c r="NH11" s="137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114">
        <f>データ!U6</f>
        <v>263512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6"/>
      <c r="AU12" s="114">
        <f>データ!V6</f>
        <v>36310</v>
      </c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6"/>
      <c r="CN12" s="130" t="str">
        <f>データ!W6</f>
        <v>非該当</v>
      </c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2"/>
      <c r="EG12" s="130" t="str">
        <f>データ!X6</f>
        <v>非該当</v>
      </c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2"/>
      <c r="FZ12" s="130" t="str">
        <f>データ!Y6</f>
        <v>７：１</v>
      </c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2"/>
      <c r="ID12" s="114">
        <f>データ!AF6</f>
        <v>331</v>
      </c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  <c r="IT12" s="115"/>
      <c r="IU12" s="115"/>
      <c r="IV12" s="115"/>
      <c r="IW12" s="115"/>
      <c r="IX12" s="115"/>
      <c r="IY12" s="115"/>
      <c r="IZ12" s="115"/>
      <c r="JA12" s="115"/>
      <c r="JB12" s="115"/>
      <c r="JC12" s="115"/>
      <c r="JD12" s="115"/>
      <c r="JE12" s="115"/>
      <c r="JF12" s="115"/>
      <c r="JG12" s="115"/>
      <c r="JH12" s="115"/>
      <c r="JI12" s="115"/>
      <c r="JJ12" s="115"/>
      <c r="JK12" s="115"/>
      <c r="JL12" s="115"/>
      <c r="JM12" s="115"/>
      <c r="JN12" s="115"/>
      <c r="JO12" s="115"/>
      <c r="JP12" s="115"/>
      <c r="JQ12" s="115"/>
      <c r="JR12" s="115"/>
      <c r="JS12" s="115"/>
      <c r="JT12" s="115"/>
      <c r="JU12" s="115"/>
      <c r="JV12" s="116"/>
      <c r="JW12" s="114" t="str">
        <f>データ!AG6</f>
        <v>-</v>
      </c>
      <c r="JX12" s="115"/>
      <c r="JY12" s="115"/>
      <c r="JZ12" s="115"/>
      <c r="KA12" s="115"/>
      <c r="KB12" s="115"/>
      <c r="KC12" s="115"/>
      <c r="KD12" s="115"/>
      <c r="KE12" s="115"/>
      <c r="KF12" s="115"/>
      <c r="KG12" s="115"/>
      <c r="KH12" s="115"/>
      <c r="KI12" s="115"/>
      <c r="KJ12" s="115"/>
      <c r="KK12" s="115"/>
      <c r="KL12" s="115"/>
      <c r="KM12" s="115"/>
      <c r="KN12" s="115"/>
      <c r="KO12" s="115"/>
      <c r="KP12" s="115"/>
      <c r="KQ12" s="115"/>
      <c r="KR12" s="115"/>
      <c r="KS12" s="115"/>
      <c r="KT12" s="115"/>
      <c r="KU12" s="115"/>
      <c r="KV12" s="115"/>
      <c r="KW12" s="115"/>
      <c r="KX12" s="115"/>
      <c r="KY12" s="115"/>
      <c r="KZ12" s="115"/>
      <c r="LA12" s="115"/>
      <c r="LB12" s="115"/>
      <c r="LC12" s="115"/>
      <c r="LD12" s="115"/>
      <c r="LE12" s="115"/>
      <c r="LF12" s="115"/>
      <c r="LG12" s="115"/>
      <c r="LH12" s="115"/>
      <c r="LI12" s="115"/>
      <c r="LJ12" s="115"/>
      <c r="LK12" s="115"/>
      <c r="LL12" s="115"/>
      <c r="LM12" s="115"/>
      <c r="LN12" s="115"/>
      <c r="LO12" s="116"/>
      <c r="LP12" s="114">
        <f>データ!AH6</f>
        <v>331</v>
      </c>
      <c r="LQ12" s="115"/>
      <c r="LR12" s="115"/>
      <c r="LS12" s="115"/>
      <c r="LT12" s="115"/>
      <c r="LU12" s="115"/>
      <c r="LV12" s="115"/>
      <c r="LW12" s="115"/>
      <c r="LX12" s="115"/>
      <c r="LY12" s="115"/>
      <c r="LZ12" s="115"/>
      <c r="MA12" s="115"/>
      <c r="MB12" s="115"/>
      <c r="MC12" s="115"/>
      <c r="MD12" s="115"/>
      <c r="ME12" s="115"/>
      <c r="MF12" s="115"/>
      <c r="MG12" s="115"/>
      <c r="MH12" s="115"/>
      <c r="MI12" s="115"/>
      <c r="MJ12" s="115"/>
      <c r="MK12" s="115"/>
      <c r="ML12" s="115"/>
      <c r="MM12" s="115"/>
      <c r="MN12" s="115"/>
      <c r="MO12" s="115"/>
      <c r="MP12" s="115"/>
      <c r="MQ12" s="115"/>
      <c r="MR12" s="115"/>
      <c r="MS12" s="115"/>
      <c r="MT12" s="115"/>
      <c r="MU12" s="115"/>
      <c r="MV12" s="115"/>
      <c r="MW12" s="115"/>
      <c r="MX12" s="115"/>
      <c r="MY12" s="115"/>
      <c r="MZ12" s="115"/>
      <c r="NA12" s="115"/>
      <c r="NB12" s="115"/>
      <c r="NC12" s="115"/>
      <c r="ND12" s="115"/>
      <c r="NE12" s="115"/>
      <c r="NF12" s="115"/>
      <c r="NG12" s="115"/>
      <c r="NH12" s="116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17" t="s">
        <v>32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  <c r="IW13" s="117"/>
      <c r="IX13" s="117"/>
      <c r="IY13" s="117"/>
      <c r="IZ13" s="117"/>
      <c r="JA13" s="117"/>
      <c r="JB13" s="117"/>
      <c r="JC13" s="117"/>
      <c r="JD13" s="117"/>
      <c r="JE13" s="117"/>
      <c r="JF13" s="117"/>
      <c r="JG13" s="117"/>
      <c r="JH13" s="117"/>
      <c r="JI13" s="117"/>
      <c r="JJ13" s="117"/>
      <c r="JK13" s="117"/>
      <c r="JL13" s="117"/>
      <c r="JM13" s="117"/>
      <c r="JN13" s="117"/>
      <c r="JO13" s="117"/>
      <c r="JP13" s="117"/>
      <c r="JQ13" s="117"/>
      <c r="JR13" s="117"/>
      <c r="JS13" s="117"/>
      <c r="JT13" s="117"/>
      <c r="JU13" s="117"/>
      <c r="JV13" s="117"/>
      <c r="JW13" s="117"/>
      <c r="JX13" s="117"/>
      <c r="JY13" s="117"/>
      <c r="JZ13" s="117"/>
      <c r="KA13" s="117"/>
      <c r="KB13" s="117"/>
      <c r="KC13" s="117"/>
      <c r="KD13" s="117"/>
      <c r="KE13" s="117"/>
      <c r="KF13" s="117"/>
      <c r="KG13" s="117"/>
      <c r="KH13" s="117"/>
      <c r="KI13" s="117"/>
      <c r="KJ13" s="117"/>
      <c r="KK13" s="117"/>
      <c r="KL13" s="117"/>
      <c r="KM13" s="117"/>
      <c r="KN13" s="117"/>
      <c r="KO13" s="117"/>
      <c r="KP13" s="117"/>
      <c r="KQ13" s="117"/>
      <c r="KR13" s="117"/>
      <c r="KS13" s="117"/>
      <c r="KT13" s="117"/>
      <c r="KU13" s="117"/>
      <c r="KV13" s="117"/>
      <c r="KW13" s="117"/>
      <c r="KX13" s="117"/>
      <c r="KY13" s="117"/>
      <c r="KZ13" s="117"/>
      <c r="LA13" s="117"/>
      <c r="LB13" s="117"/>
      <c r="LC13" s="117"/>
      <c r="LD13" s="117"/>
      <c r="LE13" s="117"/>
      <c r="LF13" s="117"/>
      <c r="LG13" s="117"/>
      <c r="LH13" s="117"/>
      <c r="LI13" s="117"/>
      <c r="LJ13" s="117"/>
      <c r="LK13" s="117"/>
      <c r="LL13" s="117"/>
      <c r="LM13" s="117"/>
      <c r="LN13" s="117"/>
      <c r="LO13" s="117"/>
      <c r="LP13" s="117"/>
      <c r="LQ13" s="117"/>
      <c r="LR13" s="117"/>
      <c r="LS13" s="117"/>
      <c r="LT13" s="117"/>
      <c r="LU13" s="117"/>
      <c r="LV13" s="117"/>
      <c r="LW13" s="117"/>
      <c r="LX13" s="117"/>
      <c r="LY13" s="117"/>
      <c r="LZ13" s="117"/>
      <c r="MA13" s="117"/>
      <c r="MB13" s="117"/>
      <c r="MC13" s="117"/>
      <c r="MD13" s="117"/>
      <c r="ME13" s="117"/>
      <c r="MF13" s="117"/>
      <c r="MG13" s="117"/>
      <c r="MH13" s="117"/>
      <c r="MI13" s="117"/>
      <c r="MJ13" s="117"/>
      <c r="MK13" s="117"/>
      <c r="ML13" s="117"/>
      <c r="MM13" s="117"/>
      <c r="MN13" s="117"/>
      <c r="MO13" s="117"/>
      <c r="MP13" s="117"/>
      <c r="MQ13" s="117"/>
      <c r="MR13" s="117"/>
      <c r="MS13" s="117"/>
      <c r="MT13" s="117"/>
      <c r="MU13" s="117"/>
      <c r="MV13" s="117"/>
      <c r="MW13" s="117"/>
      <c r="MX13" s="117"/>
      <c r="MY13" s="117"/>
      <c r="MZ13" s="117"/>
      <c r="NA13" s="117"/>
      <c r="NB13" s="117"/>
      <c r="NC13" s="117"/>
      <c r="ND13" s="117"/>
      <c r="NE13" s="117"/>
      <c r="NF13" s="117"/>
      <c r="NG13" s="117"/>
      <c r="NH13" s="117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15">
      <c r="A14" s="2"/>
      <c r="B14" s="117" t="s">
        <v>33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  <c r="IX14" s="117"/>
      <c r="IY14" s="117"/>
      <c r="IZ14" s="117"/>
      <c r="JA14" s="117"/>
      <c r="JB14" s="117"/>
      <c r="JC14" s="117"/>
      <c r="JD14" s="117"/>
      <c r="JE14" s="117"/>
      <c r="JF14" s="117"/>
      <c r="JG14" s="117"/>
      <c r="JH14" s="117"/>
      <c r="JI14" s="117"/>
      <c r="JJ14" s="117"/>
      <c r="JK14" s="117"/>
      <c r="JL14" s="117"/>
      <c r="JM14" s="117"/>
      <c r="JN14" s="117"/>
      <c r="JO14" s="117"/>
      <c r="JP14" s="117"/>
      <c r="JQ14" s="117"/>
      <c r="JR14" s="117"/>
      <c r="JS14" s="117"/>
      <c r="JT14" s="117"/>
      <c r="JU14" s="117"/>
      <c r="JV14" s="117"/>
      <c r="JW14" s="117"/>
      <c r="JX14" s="117"/>
      <c r="JY14" s="117"/>
      <c r="JZ14" s="117"/>
      <c r="KA14" s="117"/>
      <c r="KB14" s="117"/>
      <c r="KC14" s="117"/>
      <c r="KD14" s="117"/>
      <c r="KE14" s="117"/>
      <c r="KF14" s="117"/>
      <c r="KG14" s="117"/>
      <c r="KH14" s="117"/>
      <c r="KI14" s="117"/>
      <c r="KJ14" s="117"/>
      <c r="KK14" s="117"/>
      <c r="KL14" s="117"/>
      <c r="KM14" s="117"/>
      <c r="KN14" s="117"/>
      <c r="KO14" s="117"/>
      <c r="KP14" s="117"/>
      <c r="KQ14" s="117"/>
      <c r="KR14" s="117"/>
      <c r="KS14" s="117"/>
      <c r="KT14" s="117"/>
      <c r="KU14" s="117"/>
      <c r="KV14" s="117"/>
      <c r="KW14" s="117"/>
      <c r="KX14" s="117"/>
      <c r="KY14" s="117"/>
      <c r="KZ14" s="117"/>
      <c r="LA14" s="117"/>
      <c r="LB14" s="117"/>
      <c r="LC14" s="117"/>
      <c r="LD14" s="117"/>
      <c r="LE14" s="117"/>
      <c r="LF14" s="117"/>
      <c r="LG14" s="117"/>
      <c r="LH14" s="117"/>
      <c r="LI14" s="117"/>
      <c r="LJ14" s="117"/>
      <c r="LK14" s="117"/>
      <c r="LL14" s="117"/>
      <c r="LM14" s="117"/>
      <c r="LN14" s="117"/>
      <c r="LO14" s="117"/>
      <c r="LP14" s="117"/>
      <c r="LQ14" s="117"/>
      <c r="LR14" s="117"/>
      <c r="LS14" s="117"/>
      <c r="LT14" s="117"/>
      <c r="LU14" s="117"/>
      <c r="LV14" s="117"/>
      <c r="LW14" s="117"/>
      <c r="LX14" s="117"/>
      <c r="LY14" s="117"/>
      <c r="LZ14" s="117"/>
      <c r="MA14" s="117"/>
      <c r="MB14" s="117"/>
      <c r="MC14" s="117"/>
      <c r="MD14" s="117"/>
      <c r="ME14" s="117"/>
      <c r="MF14" s="117"/>
      <c r="MG14" s="117"/>
      <c r="MH14" s="117"/>
      <c r="MI14" s="117"/>
      <c r="MJ14" s="117"/>
      <c r="MK14" s="117"/>
      <c r="ML14" s="117"/>
      <c r="MM14" s="117"/>
      <c r="MN14" s="117"/>
      <c r="MO14" s="117"/>
      <c r="MP14" s="117"/>
      <c r="MQ14" s="117"/>
      <c r="MR14" s="117"/>
      <c r="MS14" s="117"/>
      <c r="MT14" s="117"/>
      <c r="MU14" s="117"/>
      <c r="MV14" s="117"/>
      <c r="MW14" s="117"/>
      <c r="MX14" s="117"/>
      <c r="MY14" s="117"/>
      <c r="MZ14" s="117"/>
      <c r="NA14" s="117"/>
      <c r="NB14" s="117"/>
      <c r="NC14" s="117"/>
      <c r="ND14" s="117"/>
      <c r="NE14" s="117"/>
      <c r="NF14" s="117"/>
      <c r="NG14" s="117"/>
      <c r="NH14" s="117"/>
      <c r="NI14" s="5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15">
      <c r="A16" s="7"/>
      <c r="B16" s="8"/>
      <c r="C16" s="9"/>
      <c r="D16" s="9"/>
      <c r="E16" s="9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9"/>
      <c r="NF16" s="9"/>
      <c r="NG16" s="9"/>
      <c r="NH16" s="10"/>
      <c r="NI16" s="2"/>
      <c r="NJ16" s="118" t="s">
        <v>36</v>
      </c>
      <c r="NK16" s="119"/>
      <c r="NL16" s="119"/>
      <c r="NM16" s="119"/>
      <c r="NN16" s="120"/>
      <c r="NO16" s="121" t="s">
        <v>37</v>
      </c>
      <c r="NP16" s="122"/>
      <c r="NQ16" s="122"/>
      <c r="NR16" s="122"/>
      <c r="NS16" s="123"/>
      <c r="NT16" s="121" t="s">
        <v>38</v>
      </c>
      <c r="NU16" s="122"/>
      <c r="NV16" s="122"/>
      <c r="NW16" s="122"/>
      <c r="NX16" s="123"/>
    </row>
    <row r="17" spans="1:393" ht="13.5" customHeight="1" x14ac:dyDescent="0.15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7" t="s">
        <v>39</v>
      </c>
      <c r="NK17" s="128"/>
      <c r="NL17" s="128"/>
      <c r="NM17" s="128"/>
      <c r="NN17" s="129"/>
      <c r="NO17" s="124"/>
      <c r="NP17" s="125"/>
      <c r="NQ17" s="125"/>
      <c r="NR17" s="125"/>
      <c r="NS17" s="126"/>
      <c r="NT17" s="124"/>
      <c r="NU17" s="125"/>
      <c r="NV17" s="125"/>
      <c r="NW17" s="125"/>
      <c r="NX17" s="126"/>
    </row>
    <row r="18" spans="1:393" ht="13.5" customHeight="1" x14ac:dyDescent="0.15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6" t="s">
        <v>40</v>
      </c>
      <c r="NK18" s="107"/>
      <c r="NL18" s="107"/>
      <c r="NM18" s="110" t="s">
        <v>41</v>
      </c>
      <c r="NN18" s="111"/>
      <c r="NO18" s="106" t="s">
        <v>40</v>
      </c>
      <c r="NP18" s="107"/>
      <c r="NQ18" s="107"/>
      <c r="NR18" s="110" t="s">
        <v>41</v>
      </c>
      <c r="NS18" s="111"/>
      <c r="NT18" s="106" t="s">
        <v>40</v>
      </c>
      <c r="NU18" s="107"/>
      <c r="NV18" s="107"/>
      <c r="NW18" s="110" t="s">
        <v>41</v>
      </c>
      <c r="NX18" s="111"/>
      <c r="OC18" s="2" t="s">
        <v>42</v>
      </c>
    </row>
    <row r="19" spans="1:393" ht="13.5" customHeight="1" x14ac:dyDescent="0.15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8"/>
      <c r="NK19" s="109"/>
      <c r="NL19" s="109"/>
      <c r="NM19" s="112"/>
      <c r="NN19" s="113"/>
      <c r="NO19" s="108"/>
      <c r="NP19" s="109"/>
      <c r="NQ19" s="109"/>
      <c r="NR19" s="112"/>
      <c r="NS19" s="113"/>
      <c r="NT19" s="108"/>
      <c r="NU19" s="109"/>
      <c r="NV19" s="109"/>
      <c r="NW19" s="112"/>
      <c r="NX19" s="113"/>
      <c r="OC19" s="16" t="s">
        <v>43</v>
      </c>
    </row>
    <row r="20" spans="1:393" ht="13.5" customHeight="1" x14ac:dyDescent="0.15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15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15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03" t="s">
        <v>181</v>
      </c>
      <c r="NK22" s="104"/>
      <c r="NL22" s="104"/>
      <c r="NM22" s="104"/>
      <c r="NN22" s="104"/>
      <c r="NO22" s="104"/>
      <c r="NP22" s="104"/>
      <c r="NQ22" s="104"/>
      <c r="NR22" s="104"/>
      <c r="NS22" s="104"/>
      <c r="NT22" s="104"/>
      <c r="NU22" s="104"/>
      <c r="NV22" s="104"/>
      <c r="NW22" s="104"/>
      <c r="NX22" s="105"/>
      <c r="OC22" s="16" t="s">
        <v>47</v>
      </c>
    </row>
    <row r="23" spans="1:393" ht="13.5" customHeight="1" x14ac:dyDescent="0.15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7"/>
      <c r="NK23" s="98"/>
      <c r="NL23" s="98"/>
      <c r="NM23" s="98"/>
      <c r="NN23" s="98"/>
      <c r="NO23" s="98"/>
      <c r="NP23" s="98"/>
      <c r="NQ23" s="98"/>
      <c r="NR23" s="98"/>
      <c r="NS23" s="98"/>
      <c r="NT23" s="98"/>
      <c r="NU23" s="98"/>
      <c r="NV23" s="98"/>
      <c r="NW23" s="98"/>
      <c r="NX23" s="99"/>
      <c r="OC23" s="16" t="s">
        <v>48</v>
      </c>
    </row>
    <row r="24" spans="1:393" ht="13.5" customHeight="1" x14ac:dyDescent="0.15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7"/>
      <c r="NK24" s="98"/>
      <c r="NL24" s="98"/>
      <c r="NM24" s="98"/>
      <c r="NN24" s="98"/>
      <c r="NO24" s="98"/>
      <c r="NP24" s="98"/>
      <c r="NQ24" s="98"/>
      <c r="NR24" s="98"/>
      <c r="NS24" s="98"/>
      <c r="NT24" s="98"/>
      <c r="NU24" s="98"/>
      <c r="NV24" s="98"/>
      <c r="NW24" s="98"/>
      <c r="NX24" s="99"/>
      <c r="OC24" s="16" t="s">
        <v>49</v>
      </c>
    </row>
    <row r="25" spans="1:393" ht="13.5" customHeight="1" x14ac:dyDescent="0.15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7"/>
      <c r="NK25" s="98"/>
      <c r="NL25" s="98"/>
      <c r="NM25" s="98"/>
      <c r="NN25" s="98"/>
      <c r="NO25" s="98"/>
      <c r="NP25" s="98"/>
      <c r="NQ25" s="98"/>
      <c r="NR25" s="98"/>
      <c r="NS25" s="98"/>
      <c r="NT25" s="98"/>
      <c r="NU25" s="98"/>
      <c r="NV25" s="98"/>
      <c r="NW25" s="98"/>
      <c r="NX25" s="99"/>
      <c r="OC25" s="16" t="s">
        <v>50</v>
      </c>
    </row>
    <row r="26" spans="1:393" ht="13.5" customHeight="1" x14ac:dyDescent="0.15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7"/>
      <c r="NK26" s="98"/>
      <c r="NL26" s="98"/>
      <c r="NM26" s="98"/>
      <c r="NN26" s="98"/>
      <c r="NO26" s="98"/>
      <c r="NP26" s="98"/>
      <c r="NQ26" s="98"/>
      <c r="NR26" s="98"/>
      <c r="NS26" s="98"/>
      <c r="NT26" s="98"/>
      <c r="NU26" s="98"/>
      <c r="NV26" s="98"/>
      <c r="NW26" s="98"/>
      <c r="NX26" s="99"/>
      <c r="OC26" s="16" t="s">
        <v>51</v>
      </c>
    </row>
    <row r="27" spans="1:393" ht="13.5" customHeight="1" x14ac:dyDescent="0.15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7"/>
      <c r="NK27" s="98"/>
      <c r="NL27" s="98"/>
      <c r="NM27" s="98"/>
      <c r="NN27" s="98"/>
      <c r="NO27" s="98"/>
      <c r="NP27" s="98"/>
      <c r="NQ27" s="98"/>
      <c r="NR27" s="98"/>
      <c r="NS27" s="98"/>
      <c r="NT27" s="98"/>
      <c r="NU27" s="98"/>
      <c r="NV27" s="98"/>
      <c r="NW27" s="98"/>
      <c r="NX27" s="99"/>
      <c r="OC27" s="16" t="s">
        <v>52</v>
      </c>
    </row>
    <row r="28" spans="1:393" ht="13.5" customHeight="1" x14ac:dyDescent="0.15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7"/>
      <c r="NK28" s="98"/>
      <c r="NL28" s="98"/>
      <c r="NM28" s="98"/>
      <c r="NN28" s="98"/>
      <c r="NO28" s="98"/>
      <c r="NP28" s="98"/>
      <c r="NQ28" s="98"/>
      <c r="NR28" s="98"/>
      <c r="NS28" s="98"/>
      <c r="NT28" s="98"/>
      <c r="NU28" s="98"/>
      <c r="NV28" s="98"/>
      <c r="NW28" s="98"/>
      <c r="NX28" s="99"/>
      <c r="OC28" s="16" t="s">
        <v>53</v>
      </c>
    </row>
    <row r="29" spans="1:393" ht="13.5" customHeight="1" x14ac:dyDescent="0.15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7"/>
      <c r="NK29" s="98"/>
      <c r="NL29" s="98"/>
      <c r="NM29" s="98"/>
      <c r="NN29" s="98"/>
      <c r="NO29" s="98"/>
      <c r="NP29" s="98"/>
      <c r="NQ29" s="98"/>
      <c r="NR29" s="98"/>
      <c r="NS29" s="98"/>
      <c r="NT29" s="98"/>
      <c r="NU29" s="98"/>
      <c r="NV29" s="98"/>
      <c r="NW29" s="98"/>
      <c r="NX29" s="99"/>
      <c r="OC29" s="16" t="s">
        <v>54</v>
      </c>
    </row>
    <row r="30" spans="1:393" ht="13.5" customHeight="1" x14ac:dyDescent="0.15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7"/>
      <c r="NK30" s="98"/>
      <c r="NL30" s="98"/>
      <c r="NM30" s="98"/>
      <c r="NN30" s="98"/>
      <c r="NO30" s="98"/>
      <c r="NP30" s="98"/>
      <c r="NQ30" s="98"/>
      <c r="NR30" s="98"/>
      <c r="NS30" s="98"/>
      <c r="NT30" s="98"/>
      <c r="NU30" s="98"/>
      <c r="NV30" s="98"/>
      <c r="NW30" s="98"/>
      <c r="NX30" s="99"/>
      <c r="OC30" s="16" t="s">
        <v>55</v>
      </c>
    </row>
    <row r="31" spans="1:393" ht="13.5" customHeight="1" x14ac:dyDescent="0.15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7"/>
      <c r="NK31" s="98"/>
      <c r="NL31" s="98"/>
      <c r="NM31" s="98"/>
      <c r="NN31" s="98"/>
      <c r="NO31" s="98"/>
      <c r="NP31" s="98"/>
      <c r="NQ31" s="98"/>
      <c r="NR31" s="98"/>
      <c r="NS31" s="98"/>
      <c r="NT31" s="98"/>
      <c r="NU31" s="98"/>
      <c r="NV31" s="98"/>
      <c r="NW31" s="98"/>
      <c r="NX31" s="99"/>
      <c r="OC31" s="16" t="s">
        <v>56</v>
      </c>
    </row>
    <row r="32" spans="1:393" ht="13.5" customHeight="1" x14ac:dyDescent="0.15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7"/>
      <c r="NK32" s="98"/>
      <c r="NL32" s="98"/>
      <c r="NM32" s="98"/>
      <c r="NN32" s="98"/>
      <c r="NO32" s="98"/>
      <c r="NP32" s="98"/>
      <c r="NQ32" s="98"/>
      <c r="NR32" s="98"/>
      <c r="NS32" s="98"/>
      <c r="NT32" s="98"/>
      <c r="NU32" s="98"/>
      <c r="NV32" s="98"/>
      <c r="NW32" s="98"/>
      <c r="NX32" s="99"/>
      <c r="OC32" s="16" t="s">
        <v>57</v>
      </c>
    </row>
    <row r="33" spans="1:393" ht="13.5" customHeight="1" x14ac:dyDescent="0.15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99.8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109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100.4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95.9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88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81.7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86.5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78.599999999999994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81.400000000000006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80.5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78.900000000000006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83.7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75.3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77.900000000000006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76.099999999999994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56.7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59.6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51.8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50.8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52.1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7"/>
      <c r="NK33" s="98"/>
      <c r="NL33" s="98"/>
      <c r="NM33" s="98"/>
      <c r="NN33" s="98"/>
      <c r="NO33" s="98"/>
      <c r="NP33" s="98"/>
      <c r="NQ33" s="98"/>
      <c r="NR33" s="98"/>
      <c r="NS33" s="98"/>
      <c r="NT33" s="98"/>
      <c r="NU33" s="98"/>
      <c r="NV33" s="98"/>
      <c r="NW33" s="98"/>
      <c r="NX33" s="99"/>
      <c r="OC33" s="16" t="s">
        <v>59</v>
      </c>
    </row>
    <row r="34" spans="1:393" ht="13.5" customHeight="1" x14ac:dyDescent="0.15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103.9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106.6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103.5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96.8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93.6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87.5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89.4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88.9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89.2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87.5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84.9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86.9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86.4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86.7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85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68.400000000000006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68.2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68.400000000000006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70.900000000000006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73.5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100"/>
      <c r="NK34" s="101"/>
      <c r="NL34" s="101"/>
      <c r="NM34" s="101"/>
      <c r="NN34" s="101"/>
      <c r="NO34" s="101"/>
      <c r="NP34" s="101"/>
      <c r="NQ34" s="101"/>
      <c r="NR34" s="101"/>
      <c r="NS34" s="101"/>
      <c r="NT34" s="101"/>
      <c r="NU34" s="101"/>
      <c r="NV34" s="101"/>
      <c r="NW34" s="101"/>
      <c r="NX34" s="102"/>
      <c r="OC34" s="16" t="s">
        <v>61</v>
      </c>
    </row>
    <row r="35" spans="1:393" ht="13.5" customHeight="1" x14ac:dyDescent="0.15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15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15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15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15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182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15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13.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15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15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7" t="s">
        <v>183</v>
      </c>
      <c r="NK54" s="98"/>
      <c r="NL54" s="98"/>
      <c r="NM54" s="98"/>
      <c r="NN54" s="98"/>
      <c r="NO54" s="98"/>
      <c r="NP54" s="98"/>
      <c r="NQ54" s="98"/>
      <c r="NR54" s="98"/>
      <c r="NS54" s="98"/>
      <c r="NT54" s="98"/>
      <c r="NU54" s="98"/>
      <c r="NV54" s="98"/>
      <c r="NW54" s="98"/>
      <c r="NX54" s="99"/>
      <c r="OC54" s="16" t="s">
        <v>84</v>
      </c>
    </row>
    <row r="55" spans="1:393" ht="13.5" customHeight="1" x14ac:dyDescent="0.15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58355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60788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61995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65556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67816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12098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11760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12066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12835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12408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63.3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58.4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66.3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62.3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63.9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26.8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26.2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27.4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29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27.6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7"/>
      <c r="NK55" s="98"/>
      <c r="NL55" s="98"/>
      <c r="NM55" s="98"/>
      <c r="NN55" s="98"/>
      <c r="NO55" s="98"/>
      <c r="NP55" s="98"/>
      <c r="NQ55" s="98"/>
      <c r="NR55" s="98"/>
      <c r="NS55" s="98"/>
      <c r="NT55" s="98"/>
      <c r="NU55" s="98"/>
      <c r="NV55" s="98"/>
      <c r="NW55" s="98"/>
      <c r="NX55" s="99"/>
      <c r="OC55" s="16" t="s">
        <v>85</v>
      </c>
    </row>
    <row r="56" spans="1:393" ht="13.5" customHeight="1" x14ac:dyDescent="0.15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63766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66386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69418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70803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72068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18423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19190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19216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20167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20434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56.7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54.2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53.9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54.1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56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26.2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26.3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26.3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28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28.3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7"/>
      <c r="NK56" s="98"/>
      <c r="NL56" s="98"/>
      <c r="NM56" s="98"/>
      <c r="NN56" s="98"/>
      <c r="NO56" s="98"/>
      <c r="NP56" s="98"/>
      <c r="NQ56" s="98"/>
      <c r="NR56" s="98"/>
      <c r="NS56" s="98"/>
      <c r="NT56" s="98"/>
      <c r="NU56" s="98"/>
      <c r="NV56" s="98"/>
      <c r="NW56" s="98"/>
      <c r="NX56" s="99"/>
      <c r="OC56" s="16" t="s">
        <v>86</v>
      </c>
    </row>
    <row r="57" spans="1:393" ht="13.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7"/>
      <c r="NK57" s="98"/>
      <c r="NL57" s="98"/>
      <c r="NM57" s="98"/>
      <c r="NN57" s="98"/>
      <c r="NO57" s="98"/>
      <c r="NP57" s="98"/>
      <c r="NQ57" s="98"/>
      <c r="NR57" s="98"/>
      <c r="NS57" s="98"/>
      <c r="NT57" s="98"/>
      <c r="NU57" s="98"/>
      <c r="NV57" s="98"/>
      <c r="NW57" s="98"/>
      <c r="NX57" s="99"/>
      <c r="OC57" s="16" t="s">
        <v>87</v>
      </c>
    </row>
    <row r="58" spans="1:393" ht="13.5" customHeight="1" x14ac:dyDescent="0.15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7"/>
      <c r="NK58" s="98"/>
      <c r="NL58" s="98"/>
      <c r="NM58" s="98"/>
      <c r="NN58" s="98"/>
      <c r="NO58" s="98"/>
      <c r="NP58" s="98"/>
      <c r="NQ58" s="98"/>
      <c r="NR58" s="98"/>
      <c r="NS58" s="98"/>
      <c r="NT58" s="98"/>
      <c r="NU58" s="98"/>
      <c r="NV58" s="98"/>
      <c r="NW58" s="98"/>
      <c r="NX58" s="99"/>
    </row>
    <row r="59" spans="1:393" ht="13.5" customHeight="1" x14ac:dyDescent="0.15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7"/>
      <c r="NK59" s="98"/>
      <c r="NL59" s="98"/>
      <c r="NM59" s="98"/>
      <c r="NN59" s="98"/>
      <c r="NO59" s="98"/>
      <c r="NP59" s="98"/>
      <c r="NQ59" s="98"/>
      <c r="NR59" s="98"/>
      <c r="NS59" s="98"/>
      <c r="NT59" s="98"/>
      <c r="NU59" s="98"/>
      <c r="NV59" s="98"/>
      <c r="NW59" s="98"/>
      <c r="NX59" s="99"/>
    </row>
    <row r="60" spans="1:393" ht="13.5" customHeight="1" x14ac:dyDescent="0.15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7"/>
      <c r="NK60" s="98"/>
      <c r="NL60" s="98"/>
      <c r="NM60" s="98"/>
      <c r="NN60" s="98"/>
      <c r="NO60" s="98"/>
      <c r="NP60" s="98"/>
      <c r="NQ60" s="98"/>
      <c r="NR60" s="98"/>
      <c r="NS60" s="98"/>
      <c r="NT60" s="98"/>
      <c r="NU60" s="98"/>
      <c r="NV60" s="98"/>
      <c r="NW60" s="98"/>
      <c r="NX60" s="99"/>
    </row>
    <row r="61" spans="1:393" ht="13.5" customHeight="1" x14ac:dyDescent="0.15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7"/>
      <c r="NK61" s="98"/>
      <c r="NL61" s="98"/>
      <c r="NM61" s="98"/>
      <c r="NN61" s="98"/>
      <c r="NO61" s="98"/>
      <c r="NP61" s="98"/>
      <c r="NQ61" s="98"/>
      <c r="NR61" s="98"/>
      <c r="NS61" s="98"/>
      <c r="NT61" s="98"/>
      <c r="NU61" s="98"/>
      <c r="NV61" s="98"/>
      <c r="NW61" s="98"/>
      <c r="NX61" s="99"/>
    </row>
    <row r="62" spans="1:393" ht="13.5" customHeight="1" x14ac:dyDescent="0.15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7"/>
      <c r="NK62" s="98"/>
      <c r="NL62" s="98"/>
      <c r="NM62" s="98"/>
      <c r="NN62" s="98"/>
      <c r="NO62" s="98"/>
      <c r="NP62" s="98"/>
      <c r="NQ62" s="98"/>
      <c r="NR62" s="98"/>
      <c r="NS62" s="98"/>
      <c r="NT62" s="98"/>
      <c r="NU62" s="98"/>
      <c r="NV62" s="98"/>
      <c r="NW62" s="98"/>
      <c r="NX62" s="99"/>
    </row>
    <row r="63" spans="1:393" ht="13.5" customHeight="1" x14ac:dyDescent="0.15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7"/>
      <c r="NK63" s="98"/>
      <c r="NL63" s="98"/>
      <c r="NM63" s="98"/>
      <c r="NN63" s="98"/>
      <c r="NO63" s="98"/>
      <c r="NP63" s="98"/>
      <c r="NQ63" s="98"/>
      <c r="NR63" s="98"/>
      <c r="NS63" s="98"/>
      <c r="NT63" s="98"/>
      <c r="NU63" s="98"/>
      <c r="NV63" s="98"/>
      <c r="NW63" s="98"/>
      <c r="NX63" s="99"/>
    </row>
    <row r="64" spans="1:393" ht="13.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7"/>
      <c r="NK64" s="98"/>
      <c r="NL64" s="98"/>
      <c r="NM64" s="98"/>
      <c r="NN64" s="98"/>
      <c r="NO64" s="98"/>
      <c r="NP64" s="98"/>
      <c r="NQ64" s="98"/>
      <c r="NR64" s="98"/>
      <c r="NS64" s="98"/>
      <c r="NT64" s="98"/>
      <c r="NU64" s="98"/>
      <c r="NV64" s="98"/>
      <c r="NW64" s="98"/>
      <c r="NX64" s="99"/>
    </row>
    <row r="65" spans="1:388" ht="13.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7"/>
      <c r="NK65" s="98"/>
      <c r="NL65" s="98"/>
      <c r="NM65" s="98"/>
      <c r="NN65" s="98"/>
      <c r="NO65" s="98"/>
      <c r="NP65" s="98"/>
      <c r="NQ65" s="98"/>
      <c r="NR65" s="98"/>
      <c r="NS65" s="98"/>
      <c r="NT65" s="98"/>
      <c r="NU65" s="98"/>
      <c r="NV65" s="98"/>
      <c r="NW65" s="98"/>
      <c r="NX65" s="99"/>
    </row>
    <row r="66" spans="1:388" ht="13.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7"/>
      <c r="NK66" s="98"/>
      <c r="NL66" s="98"/>
      <c r="NM66" s="98"/>
      <c r="NN66" s="98"/>
      <c r="NO66" s="98"/>
      <c r="NP66" s="98"/>
      <c r="NQ66" s="98"/>
      <c r="NR66" s="98"/>
      <c r="NS66" s="98"/>
      <c r="NT66" s="98"/>
      <c r="NU66" s="98"/>
      <c r="NV66" s="98"/>
      <c r="NW66" s="98"/>
      <c r="NX66" s="99"/>
    </row>
    <row r="67" spans="1:388" ht="13.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00"/>
      <c r="NK67" s="101"/>
      <c r="NL67" s="101"/>
      <c r="NM67" s="101"/>
      <c r="NN67" s="101"/>
      <c r="NO67" s="101"/>
      <c r="NP67" s="101"/>
      <c r="NQ67" s="101"/>
      <c r="NR67" s="101"/>
      <c r="NS67" s="101"/>
      <c r="NT67" s="101"/>
      <c r="NU67" s="101"/>
      <c r="NV67" s="101"/>
      <c r="NW67" s="101"/>
      <c r="NX67" s="102"/>
    </row>
    <row r="68" spans="1:388" ht="13.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15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15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184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15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15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15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69.099999999999994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53.7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58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60.6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70.400000000000006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73.5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76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77.900000000000006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79.7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81.3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67.2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71.900000000000006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74.400000000000006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76.8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78.900000000000006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47781569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48269828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48657649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48954035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49171597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15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40.799999999999997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40.4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33.799999999999997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29.9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30.4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56.8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58.5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57.4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57.3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57.9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69.8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69.7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68.8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68.599999999999994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69.5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49637382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50098024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50586262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51878916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54395530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15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15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15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15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15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15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15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1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xwyDz9xpJqpHyFLZasSpyFFYk5oaBwyqOuSOOkuQ/kL5+IZy9eDVNlICWzMV6NM6T6i9ICyvK32FXPnDBeGx6Q==" saltValue="DSzpQ+9UJtUc4evVdE1saA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8" scale="7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 x14ac:dyDescent="0.15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15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15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110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15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8" t="s">
        <v>112</v>
      </c>
      <c r="AJ4" s="159"/>
      <c r="AK4" s="159"/>
      <c r="AL4" s="159"/>
      <c r="AM4" s="159"/>
      <c r="AN4" s="159"/>
      <c r="AO4" s="159"/>
      <c r="AP4" s="159"/>
      <c r="AQ4" s="159"/>
      <c r="AR4" s="159"/>
      <c r="AS4" s="160"/>
      <c r="AT4" s="157" t="s">
        <v>113</v>
      </c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7" t="s">
        <v>114</v>
      </c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8" t="s">
        <v>115</v>
      </c>
      <c r="BQ4" s="159"/>
      <c r="BR4" s="159"/>
      <c r="BS4" s="159"/>
      <c r="BT4" s="159"/>
      <c r="BU4" s="159"/>
      <c r="BV4" s="159"/>
      <c r="BW4" s="159"/>
      <c r="BX4" s="159"/>
      <c r="BY4" s="159"/>
      <c r="BZ4" s="160"/>
      <c r="CA4" s="156" t="s">
        <v>116</v>
      </c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7" t="s">
        <v>117</v>
      </c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 t="s">
        <v>118</v>
      </c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 t="s">
        <v>119</v>
      </c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7" t="s">
        <v>120</v>
      </c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8" t="s">
        <v>121</v>
      </c>
      <c r="EE4" s="159"/>
      <c r="EF4" s="159"/>
      <c r="EG4" s="159"/>
      <c r="EH4" s="159"/>
      <c r="EI4" s="159"/>
      <c r="EJ4" s="159"/>
      <c r="EK4" s="159"/>
      <c r="EL4" s="159"/>
      <c r="EM4" s="159"/>
      <c r="EN4" s="160"/>
      <c r="EO4" s="156" t="s">
        <v>122</v>
      </c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 t="s">
        <v>123</v>
      </c>
      <c r="FA4" s="156"/>
      <c r="FB4" s="156"/>
      <c r="FC4" s="156"/>
      <c r="FD4" s="156"/>
      <c r="FE4" s="156"/>
      <c r="FF4" s="156"/>
      <c r="FG4" s="156"/>
      <c r="FH4" s="156"/>
      <c r="FI4" s="156"/>
      <c r="FJ4" s="156"/>
    </row>
    <row r="5" spans="1:166" x14ac:dyDescent="0.15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148</v>
      </c>
      <c r="AU5" s="49" t="s">
        <v>149</v>
      </c>
      <c r="AV5" s="49" t="s">
        <v>150</v>
      </c>
      <c r="AW5" s="49" t="s">
        <v>151</v>
      </c>
      <c r="AX5" s="49" t="s">
        <v>152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148</v>
      </c>
      <c r="BF5" s="49" t="s">
        <v>149</v>
      </c>
      <c r="BG5" s="49" t="s">
        <v>150</v>
      </c>
      <c r="BH5" s="49" t="s">
        <v>151</v>
      </c>
      <c r="BI5" s="49" t="s">
        <v>152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149</v>
      </c>
      <c r="BR5" s="49" t="s">
        <v>150</v>
      </c>
      <c r="BS5" s="49" t="s">
        <v>151</v>
      </c>
      <c r="BT5" s="49" t="s">
        <v>152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149</v>
      </c>
      <c r="CC5" s="49" t="s">
        <v>150</v>
      </c>
      <c r="CD5" s="49" t="s">
        <v>151</v>
      </c>
      <c r="CE5" s="49" t="s">
        <v>152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148</v>
      </c>
      <c r="CM5" s="49" t="s">
        <v>149</v>
      </c>
      <c r="CN5" s="49" t="s">
        <v>150</v>
      </c>
      <c r="CO5" s="49" t="s">
        <v>151</v>
      </c>
      <c r="CP5" s="49" t="s">
        <v>152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149</v>
      </c>
      <c r="CY5" s="49" t="s">
        <v>150</v>
      </c>
      <c r="CZ5" s="49" t="s">
        <v>151</v>
      </c>
      <c r="DA5" s="49" t="s">
        <v>152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149</v>
      </c>
      <c r="DJ5" s="49" t="s">
        <v>150</v>
      </c>
      <c r="DK5" s="49" t="s">
        <v>151</v>
      </c>
      <c r="DL5" s="49" t="s">
        <v>152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148</v>
      </c>
      <c r="DT5" s="49" t="s">
        <v>149</v>
      </c>
      <c r="DU5" s="49" t="s">
        <v>150</v>
      </c>
      <c r="DV5" s="49" t="s">
        <v>151</v>
      </c>
      <c r="DW5" s="49" t="s">
        <v>152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149</v>
      </c>
      <c r="EF5" s="49" t="s">
        <v>150</v>
      </c>
      <c r="EG5" s="49" t="s">
        <v>151</v>
      </c>
      <c r="EH5" s="49" t="s">
        <v>152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148</v>
      </c>
      <c r="EP5" s="49" t="s">
        <v>149</v>
      </c>
      <c r="EQ5" s="49" t="s">
        <v>150</v>
      </c>
      <c r="ER5" s="49" t="s">
        <v>151</v>
      </c>
      <c r="ES5" s="49" t="s">
        <v>152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159</v>
      </c>
      <c r="EZ5" s="49" t="s">
        <v>148</v>
      </c>
      <c r="FA5" s="49" t="s">
        <v>149</v>
      </c>
      <c r="FB5" s="49" t="s">
        <v>150</v>
      </c>
      <c r="FC5" s="49" t="s">
        <v>151</v>
      </c>
      <c r="FD5" s="49" t="s">
        <v>152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15">
      <c r="A6" s="35" t="s">
        <v>160</v>
      </c>
      <c r="B6" s="50">
        <f>B8</f>
        <v>2024</v>
      </c>
      <c r="C6" s="50">
        <f t="shared" ref="C6:M6" si="2">C8</f>
        <v>22012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53" t="str">
        <f>IF(H8&lt;&gt;I8,H8,"")&amp;IF(I8&lt;&gt;J8,I8,"")&amp;"　"&amp;J8</f>
        <v>青森県青森市　青森市民病院</v>
      </c>
      <c r="I6" s="154"/>
      <c r="J6" s="155"/>
      <c r="K6" s="50" t="str">
        <f t="shared" si="2"/>
        <v>当然財務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400床以上～500床未満</v>
      </c>
      <c r="O6" s="50" t="str">
        <f>O8</f>
        <v>非設置</v>
      </c>
      <c r="P6" s="50" t="str">
        <f>P8</f>
        <v>直営</v>
      </c>
      <c r="Q6" s="51">
        <f t="shared" ref="Q6:AH6" si="3">Q8</f>
        <v>20</v>
      </c>
      <c r="R6" s="50" t="str">
        <f t="shared" si="3"/>
        <v>対象</v>
      </c>
      <c r="S6" s="50" t="str">
        <f t="shared" si="3"/>
        <v>ド 透 I 未 訓 ガ</v>
      </c>
      <c r="T6" s="50" t="str">
        <f t="shared" si="3"/>
        <v>救 臨 災 地 輪</v>
      </c>
      <c r="U6" s="51">
        <f>U8</f>
        <v>263512</v>
      </c>
      <c r="V6" s="51">
        <f>V8</f>
        <v>36310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７：１</v>
      </c>
      <c r="Z6" s="51">
        <f t="shared" si="3"/>
        <v>459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459</v>
      </c>
      <c r="AF6" s="51">
        <f t="shared" si="3"/>
        <v>331</v>
      </c>
      <c r="AG6" s="51" t="str">
        <f t="shared" si="3"/>
        <v>-</v>
      </c>
      <c r="AH6" s="51">
        <f t="shared" si="3"/>
        <v>331</v>
      </c>
      <c r="AI6" s="52">
        <f>IF(AI8="-",NA(),AI8)</f>
        <v>99.8</v>
      </c>
      <c r="AJ6" s="52">
        <f t="shared" ref="AJ6:AR6" si="5">IF(AJ8="-",NA(),AJ8)</f>
        <v>109</v>
      </c>
      <c r="AK6" s="52">
        <f t="shared" si="5"/>
        <v>100.4</v>
      </c>
      <c r="AL6" s="52">
        <f t="shared" si="5"/>
        <v>95.9</v>
      </c>
      <c r="AM6" s="52">
        <f t="shared" si="5"/>
        <v>88</v>
      </c>
      <c r="AN6" s="52">
        <f t="shared" si="5"/>
        <v>103.9</v>
      </c>
      <c r="AO6" s="52">
        <f t="shared" si="5"/>
        <v>106.6</v>
      </c>
      <c r="AP6" s="52">
        <f t="shared" si="5"/>
        <v>103.5</v>
      </c>
      <c r="AQ6" s="52">
        <f t="shared" si="5"/>
        <v>96.8</v>
      </c>
      <c r="AR6" s="52">
        <f t="shared" si="5"/>
        <v>93.6</v>
      </c>
      <c r="AS6" s="52" t="str">
        <f>IF(AS8="-","【-】","【"&amp;SUBSTITUTE(TEXT(AS8,"#,##0.0"),"-","△")&amp;"】")</f>
        <v>【93.7】</v>
      </c>
      <c r="AT6" s="52">
        <f>IF(AT8="-",NA(),AT8)</f>
        <v>81.7</v>
      </c>
      <c r="AU6" s="52">
        <f t="shared" ref="AU6:BC6" si="6">IF(AU8="-",NA(),AU8)</f>
        <v>86.5</v>
      </c>
      <c r="AV6" s="52">
        <f t="shared" si="6"/>
        <v>78.599999999999994</v>
      </c>
      <c r="AW6" s="52">
        <f t="shared" si="6"/>
        <v>81.400000000000006</v>
      </c>
      <c r="AX6" s="52">
        <f t="shared" si="6"/>
        <v>80.5</v>
      </c>
      <c r="AY6" s="52">
        <f t="shared" si="6"/>
        <v>87.5</v>
      </c>
      <c r="AZ6" s="52">
        <f t="shared" si="6"/>
        <v>89.4</v>
      </c>
      <c r="BA6" s="52">
        <f t="shared" si="6"/>
        <v>88.9</v>
      </c>
      <c r="BB6" s="52">
        <f t="shared" si="6"/>
        <v>89.2</v>
      </c>
      <c r="BC6" s="52">
        <f t="shared" si="6"/>
        <v>87.5</v>
      </c>
      <c r="BD6" s="52" t="str">
        <f>IF(BD8="-","【-】","【"&amp;SUBSTITUTE(TEXT(BD8,"#,##0.0"),"-","△")&amp;"】")</f>
        <v>【85.2】</v>
      </c>
      <c r="BE6" s="52">
        <f>IF(BE8="-",NA(),BE8)</f>
        <v>78.900000000000006</v>
      </c>
      <c r="BF6" s="52">
        <f t="shared" ref="BF6:BN6" si="7">IF(BF8="-",NA(),BF8)</f>
        <v>83.7</v>
      </c>
      <c r="BG6" s="52">
        <f t="shared" si="7"/>
        <v>75.3</v>
      </c>
      <c r="BH6" s="52">
        <f t="shared" si="7"/>
        <v>77.900000000000006</v>
      </c>
      <c r="BI6" s="52">
        <f t="shared" si="7"/>
        <v>76.099999999999994</v>
      </c>
      <c r="BJ6" s="52">
        <f t="shared" si="7"/>
        <v>84.9</v>
      </c>
      <c r="BK6" s="52">
        <f t="shared" si="7"/>
        <v>86.9</v>
      </c>
      <c r="BL6" s="52">
        <f t="shared" si="7"/>
        <v>86.4</v>
      </c>
      <c r="BM6" s="52">
        <f t="shared" si="7"/>
        <v>86.7</v>
      </c>
      <c r="BN6" s="52">
        <f t="shared" si="7"/>
        <v>85</v>
      </c>
      <c r="BO6" s="52" t="str">
        <f>IF(BO8="-","【-】","【"&amp;SUBSTITUTE(TEXT(BO8,"#,##0.0"),"-","△")&amp;"】")</f>
        <v>【82.6】</v>
      </c>
      <c r="BP6" s="52">
        <f>IF(BP8="-",NA(),BP8)</f>
        <v>56.7</v>
      </c>
      <c r="BQ6" s="52">
        <f t="shared" ref="BQ6:BY6" si="8">IF(BQ8="-",NA(),BQ8)</f>
        <v>59.6</v>
      </c>
      <c r="BR6" s="52">
        <f t="shared" si="8"/>
        <v>51.8</v>
      </c>
      <c r="BS6" s="52">
        <f t="shared" si="8"/>
        <v>50.8</v>
      </c>
      <c r="BT6" s="52">
        <f t="shared" si="8"/>
        <v>52.1</v>
      </c>
      <c r="BU6" s="52">
        <f t="shared" si="8"/>
        <v>68.400000000000006</v>
      </c>
      <c r="BV6" s="52">
        <f t="shared" si="8"/>
        <v>68.2</v>
      </c>
      <c r="BW6" s="52">
        <f t="shared" si="8"/>
        <v>68.400000000000006</v>
      </c>
      <c r="BX6" s="52">
        <f t="shared" si="8"/>
        <v>70.900000000000006</v>
      </c>
      <c r="BY6" s="52">
        <f t="shared" si="8"/>
        <v>73.5</v>
      </c>
      <c r="BZ6" s="52" t="str">
        <f>IF(BZ8="-","【-】","【"&amp;SUBSTITUTE(TEXT(BZ8,"#,##0.0"),"-","△")&amp;"】")</f>
        <v>【70.7】</v>
      </c>
      <c r="CA6" s="53">
        <f>IF(CA8="-",NA(),CA8)</f>
        <v>58355</v>
      </c>
      <c r="CB6" s="53">
        <f t="shared" ref="CB6:CJ6" si="9">IF(CB8="-",NA(),CB8)</f>
        <v>60788</v>
      </c>
      <c r="CC6" s="53">
        <f t="shared" si="9"/>
        <v>61995</v>
      </c>
      <c r="CD6" s="53">
        <f t="shared" si="9"/>
        <v>65556</v>
      </c>
      <c r="CE6" s="53">
        <f t="shared" si="9"/>
        <v>67816</v>
      </c>
      <c r="CF6" s="53">
        <f t="shared" si="9"/>
        <v>63766</v>
      </c>
      <c r="CG6" s="53">
        <f t="shared" si="9"/>
        <v>66386</v>
      </c>
      <c r="CH6" s="53">
        <f t="shared" si="9"/>
        <v>69418</v>
      </c>
      <c r="CI6" s="53">
        <f t="shared" si="9"/>
        <v>70803</v>
      </c>
      <c r="CJ6" s="53">
        <f t="shared" si="9"/>
        <v>72068</v>
      </c>
      <c r="CK6" s="52" t="str">
        <f>IF(CK8="-","【-】","【"&amp;SUBSTITUTE(TEXT(CK8,"#,##0"),"-","△")&amp;"】")</f>
        <v>【63,608】</v>
      </c>
      <c r="CL6" s="53">
        <f>IF(CL8="-",NA(),CL8)</f>
        <v>12098</v>
      </c>
      <c r="CM6" s="53">
        <f t="shared" ref="CM6:CU6" si="10">IF(CM8="-",NA(),CM8)</f>
        <v>11760</v>
      </c>
      <c r="CN6" s="53">
        <f t="shared" si="10"/>
        <v>12066</v>
      </c>
      <c r="CO6" s="53">
        <f t="shared" si="10"/>
        <v>12835</v>
      </c>
      <c r="CP6" s="53">
        <f t="shared" si="10"/>
        <v>12408</v>
      </c>
      <c r="CQ6" s="53">
        <f t="shared" si="10"/>
        <v>18423</v>
      </c>
      <c r="CR6" s="53">
        <f t="shared" si="10"/>
        <v>19190</v>
      </c>
      <c r="CS6" s="53">
        <f t="shared" si="10"/>
        <v>19216</v>
      </c>
      <c r="CT6" s="53">
        <f t="shared" si="10"/>
        <v>20167</v>
      </c>
      <c r="CU6" s="53">
        <f t="shared" si="10"/>
        <v>20434</v>
      </c>
      <c r="CV6" s="52" t="str">
        <f>IF(CV8="-","【-】","【"&amp;SUBSTITUTE(TEXT(CV8,"#,##0"),"-","△")&amp;"】")</f>
        <v>【18,510】</v>
      </c>
      <c r="CW6" s="52">
        <f>IF(CW8="-",NA(),CW8)</f>
        <v>63.3</v>
      </c>
      <c r="CX6" s="52">
        <f t="shared" ref="CX6:DF6" si="11">IF(CX8="-",NA(),CX8)</f>
        <v>58.4</v>
      </c>
      <c r="CY6" s="52">
        <f t="shared" si="11"/>
        <v>66.3</v>
      </c>
      <c r="CZ6" s="52">
        <f t="shared" si="11"/>
        <v>62.3</v>
      </c>
      <c r="DA6" s="52">
        <f t="shared" si="11"/>
        <v>63.9</v>
      </c>
      <c r="DB6" s="52">
        <f t="shared" si="11"/>
        <v>56.7</v>
      </c>
      <c r="DC6" s="52">
        <f t="shared" si="11"/>
        <v>54.2</v>
      </c>
      <c r="DD6" s="52">
        <f t="shared" si="11"/>
        <v>53.9</v>
      </c>
      <c r="DE6" s="52">
        <f t="shared" si="11"/>
        <v>54.1</v>
      </c>
      <c r="DF6" s="52">
        <f t="shared" si="11"/>
        <v>56</v>
      </c>
      <c r="DG6" s="52" t="str">
        <f>IF(DG8="-","【-】","【"&amp;SUBSTITUTE(TEXT(DG8,"#,##0.0"),"-","△")&amp;"】")</f>
        <v>【57.7】</v>
      </c>
      <c r="DH6" s="52">
        <f>IF(DH8="-",NA(),DH8)</f>
        <v>26.8</v>
      </c>
      <c r="DI6" s="52">
        <f t="shared" ref="DI6:DQ6" si="12">IF(DI8="-",NA(),DI8)</f>
        <v>26.2</v>
      </c>
      <c r="DJ6" s="52">
        <f t="shared" si="12"/>
        <v>27.4</v>
      </c>
      <c r="DK6" s="52">
        <f t="shared" si="12"/>
        <v>29</v>
      </c>
      <c r="DL6" s="52">
        <f t="shared" si="12"/>
        <v>27.6</v>
      </c>
      <c r="DM6" s="52">
        <f t="shared" si="12"/>
        <v>26.2</v>
      </c>
      <c r="DN6" s="52">
        <f t="shared" si="12"/>
        <v>26.3</v>
      </c>
      <c r="DO6" s="52">
        <f t="shared" si="12"/>
        <v>26.3</v>
      </c>
      <c r="DP6" s="52">
        <f t="shared" si="12"/>
        <v>28</v>
      </c>
      <c r="DQ6" s="52">
        <f t="shared" si="12"/>
        <v>28.3</v>
      </c>
      <c r="DR6" s="52" t="str">
        <f>IF(DR8="-","【-】","【"&amp;SUBSTITUTE(TEXT(DR8,"#,##0.0"),"-","△")&amp;"】")</f>
        <v>【26.7】</v>
      </c>
      <c r="DS6" s="52">
        <f>IF(DS8="-",NA(),DS8)</f>
        <v>69.099999999999994</v>
      </c>
      <c r="DT6" s="52">
        <f t="shared" ref="DT6:EB6" si="13">IF(DT8="-",NA(),DT8)</f>
        <v>53.7</v>
      </c>
      <c r="DU6" s="52">
        <f t="shared" si="13"/>
        <v>58</v>
      </c>
      <c r="DV6" s="52">
        <f t="shared" si="13"/>
        <v>60.6</v>
      </c>
      <c r="DW6" s="52">
        <f t="shared" si="13"/>
        <v>70.400000000000006</v>
      </c>
      <c r="DX6" s="52">
        <f t="shared" si="13"/>
        <v>40.799999999999997</v>
      </c>
      <c r="DY6" s="52">
        <f t="shared" si="13"/>
        <v>40.4</v>
      </c>
      <c r="DZ6" s="52">
        <f t="shared" si="13"/>
        <v>33.799999999999997</v>
      </c>
      <c r="EA6" s="52">
        <f t="shared" si="13"/>
        <v>29.9</v>
      </c>
      <c r="EB6" s="52">
        <f t="shared" si="13"/>
        <v>30.4</v>
      </c>
      <c r="EC6" s="52" t="str">
        <f>IF(EC8="-","【-】","【"&amp;SUBSTITUTE(TEXT(EC8,"#,##0.0"),"-","△")&amp;"】")</f>
        <v>【54.3】</v>
      </c>
      <c r="ED6" s="52">
        <f>IF(ED8="-",NA(),ED8)</f>
        <v>73.5</v>
      </c>
      <c r="EE6" s="52">
        <f t="shared" ref="EE6:EM6" si="14">IF(EE8="-",NA(),EE8)</f>
        <v>76</v>
      </c>
      <c r="EF6" s="52">
        <f t="shared" si="14"/>
        <v>77.900000000000006</v>
      </c>
      <c r="EG6" s="52">
        <f t="shared" si="14"/>
        <v>79.7</v>
      </c>
      <c r="EH6" s="52">
        <f t="shared" si="14"/>
        <v>81.3</v>
      </c>
      <c r="EI6" s="52">
        <f t="shared" si="14"/>
        <v>56.8</v>
      </c>
      <c r="EJ6" s="52">
        <f t="shared" si="14"/>
        <v>58.5</v>
      </c>
      <c r="EK6" s="52">
        <f t="shared" si="14"/>
        <v>57.4</v>
      </c>
      <c r="EL6" s="52">
        <f t="shared" si="14"/>
        <v>57.3</v>
      </c>
      <c r="EM6" s="52">
        <f t="shared" si="14"/>
        <v>57.9</v>
      </c>
      <c r="EN6" s="52" t="str">
        <f>IF(EN8="-","【-】","【"&amp;SUBSTITUTE(TEXT(EN8,"#,##0.0"),"-","△")&amp;"】")</f>
        <v>【58.0】</v>
      </c>
      <c r="EO6" s="52">
        <f>IF(EO8="-",NA(),EO8)</f>
        <v>67.2</v>
      </c>
      <c r="EP6" s="52">
        <f t="shared" ref="EP6:EX6" si="15">IF(EP8="-",NA(),EP8)</f>
        <v>71.900000000000006</v>
      </c>
      <c r="EQ6" s="52">
        <f t="shared" si="15"/>
        <v>74.400000000000006</v>
      </c>
      <c r="ER6" s="52">
        <f t="shared" si="15"/>
        <v>76.8</v>
      </c>
      <c r="ES6" s="52">
        <f t="shared" si="15"/>
        <v>78.900000000000006</v>
      </c>
      <c r="ET6" s="52">
        <f t="shared" si="15"/>
        <v>69.8</v>
      </c>
      <c r="EU6" s="52">
        <f t="shared" si="15"/>
        <v>69.7</v>
      </c>
      <c r="EV6" s="52">
        <f t="shared" si="15"/>
        <v>68.8</v>
      </c>
      <c r="EW6" s="52">
        <f t="shared" si="15"/>
        <v>68.599999999999994</v>
      </c>
      <c r="EX6" s="52">
        <f t="shared" si="15"/>
        <v>69.5</v>
      </c>
      <c r="EY6" s="52" t="str">
        <f>IF(EY8="-","【-】","【"&amp;SUBSTITUTE(TEXT(EY8,"#,##0.0"),"-","△")&amp;"】")</f>
        <v>【70.8】</v>
      </c>
      <c r="EZ6" s="53">
        <f>IF(EZ8="-",NA(),EZ8)</f>
        <v>47781569</v>
      </c>
      <c r="FA6" s="53">
        <f t="shared" ref="FA6:FI6" si="16">IF(FA8="-",NA(),FA8)</f>
        <v>48269828</v>
      </c>
      <c r="FB6" s="53">
        <f t="shared" si="16"/>
        <v>48657649</v>
      </c>
      <c r="FC6" s="53">
        <f t="shared" si="16"/>
        <v>48954035</v>
      </c>
      <c r="FD6" s="53">
        <f t="shared" si="16"/>
        <v>49171597</v>
      </c>
      <c r="FE6" s="53">
        <f t="shared" si="16"/>
        <v>49637382</v>
      </c>
      <c r="FF6" s="53">
        <f t="shared" si="16"/>
        <v>50098024</v>
      </c>
      <c r="FG6" s="53">
        <f t="shared" si="16"/>
        <v>50586262</v>
      </c>
      <c r="FH6" s="53">
        <f t="shared" si="16"/>
        <v>51878916</v>
      </c>
      <c r="FI6" s="53">
        <f t="shared" si="16"/>
        <v>54395530</v>
      </c>
      <c r="FJ6" s="53" t="str">
        <f>IF(FJ8="-","【-】","【"&amp;SUBSTITUTE(TEXT(FJ8,"#,##0"),"-","△")&amp;"】")</f>
        <v>【53,183,039】</v>
      </c>
    </row>
    <row r="7" spans="1:166" s="54" customFormat="1" x14ac:dyDescent="0.15">
      <c r="A7" s="35" t="s">
        <v>161</v>
      </c>
      <c r="B7" s="50">
        <f t="shared" ref="B7:AH7" si="17">B8</f>
        <v>2024</v>
      </c>
      <c r="C7" s="50">
        <f t="shared" si="17"/>
        <v>22012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当然財務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400床以上～500床未満</v>
      </c>
      <c r="O7" s="50" t="str">
        <f>O8</f>
        <v>非設置</v>
      </c>
      <c r="P7" s="50" t="str">
        <f>P8</f>
        <v>直営</v>
      </c>
      <c r="Q7" s="51">
        <f t="shared" si="17"/>
        <v>20</v>
      </c>
      <c r="R7" s="50" t="str">
        <f t="shared" si="17"/>
        <v>対象</v>
      </c>
      <c r="S7" s="50" t="str">
        <f t="shared" si="17"/>
        <v>ド 透 I 未 訓 ガ</v>
      </c>
      <c r="T7" s="50" t="str">
        <f t="shared" si="17"/>
        <v>救 臨 災 地 輪</v>
      </c>
      <c r="U7" s="51">
        <f>U8</f>
        <v>263512</v>
      </c>
      <c r="V7" s="51">
        <f>V8</f>
        <v>36310</v>
      </c>
      <c r="W7" s="50" t="str">
        <f>W8</f>
        <v>非該当</v>
      </c>
      <c r="X7" s="50" t="str">
        <f t="shared" si="17"/>
        <v>非該当</v>
      </c>
      <c r="Y7" s="50" t="str">
        <f t="shared" si="17"/>
        <v>７：１</v>
      </c>
      <c r="Z7" s="51">
        <f t="shared" si="17"/>
        <v>459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459</v>
      </c>
      <c r="AF7" s="51">
        <f t="shared" si="17"/>
        <v>331</v>
      </c>
      <c r="AG7" s="51" t="str">
        <f t="shared" si="17"/>
        <v>-</v>
      </c>
      <c r="AH7" s="51">
        <f t="shared" si="17"/>
        <v>331</v>
      </c>
      <c r="AI7" s="52">
        <f>AI8</f>
        <v>99.8</v>
      </c>
      <c r="AJ7" s="52">
        <f t="shared" ref="AJ7:AR7" si="18">AJ8</f>
        <v>109</v>
      </c>
      <c r="AK7" s="52">
        <f t="shared" si="18"/>
        <v>100.4</v>
      </c>
      <c r="AL7" s="52">
        <f t="shared" si="18"/>
        <v>95.9</v>
      </c>
      <c r="AM7" s="52">
        <f t="shared" si="18"/>
        <v>88</v>
      </c>
      <c r="AN7" s="52">
        <f t="shared" si="18"/>
        <v>103.9</v>
      </c>
      <c r="AO7" s="52">
        <f t="shared" si="18"/>
        <v>106.6</v>
      </c>
      <c r="AP7" s="52">
        <f t="shared" si="18"/>
        <v>103.5</v>
      </c>
      <c r="AQ7" s="52">
        <f t="shared" si="18"/>
        <v>96.8</v>
      </c>
      <c r="AR7" s="52">
        <f t="shared" si="18"/>
        <v>93.6</v>
      </c>
      <c r="AS7" s="52"/>
      <c r="AT7" s="52">
        <f>AT8</f>
        <v>81.7</v>
      </c>
      <c r="AU7" s="52">
        <f t="shared" ref="AU7:BC7" si="19">AU8</f>
        <v>86.5</v>
      </c>
      <c r="AV7" s="52">
        <f t="shared" si="19"/>
        <v>78.599999999999994</v>
      </c>
      <c r="AW7" s="52">
        <f t="shared" si="19"/>
        <v>81.400000000000006</v>
      </c>
      <c r="AX7" s="52">
        <f t="shared" si="19"/>
        <v>80.5</v>
      </c>
      <c r="AY7" s="52">
        <f t="shared" si="19"/>
        <v>87.5</v>
      </c>
      <c r="AZ7" s="52">
        <f t="shared" si="19"/>
        <v>89.4</v>
      </c>
      <c r="BA7" s="52">
        <f t="shared" si="19"/>
        <v>88.9</v>
      </c>
      <c r="BB7" s="52">
        <f t="shared" si="19"/>
        <v>89.2</v>
      </c>
      <c r="BC7" s="52">
        <f t="shared" si="19"/>
        <v>87.5</v>
      </c>
      <c r="BD7" s="52"/>
      <c r="BE7" s="52">
        <f>BE8</f>
        <v>78.900000000000006</v>
      </c>
      <c r="BF7" s="52">
        <f t="shared" ref="BF7:BN7" si="20">BF8</f>
        <v>83.7</v>
      </c>
      <c r="BG7" s="52">
        <f t="shared" si="20"/>
        <v>75.3</v>
      </c>
      <c r="BH7" s="52">
        <f t="shared" si="20"/>
        <v>77.900000000000006</v>
      </c>
      <c r="BI7" s="52">
        <f t="shared" si="20"/>
        <v>76.099999999999994</v>
      </c>
      <c r="BJ7" s="52">
        <f t="shared" si="20"/>
        <v>84.9</v>
      </c>
      <c r="BK7" s="52">
        <f t="shared" si="20"/>
        <v>86.9</v>
      </c>
      <c r="BL7" s="52">
        <f t="shared" si="20"/>
        <v>86.4</v>
      </c>
      <c r="BM7" s="52">
        <f t="shared" si="20"/>
        <v>86.7</v>
      </c>
      <c r="BN7" s="52">
        <f t="shared" si="20"/>
        <v>85</v>
      </c>
      <c r="BO7" s="52"/>
      <c r="BP7" s="52">
        <f>BP8</f>
        <v>56.7</v>
      </c>
      <c r="BQ7" s="52">
        <f t="shared" ref="BQ7:BY7" si="21">BQ8</f>
        <v>59.6</v>
      </c>
      <c r="BR7" s="52">
        <f t="shared" si="21"/>
        <v>51.8</v>
      </c>
      <c r="BS7" s="52">
        <f t="shared" si="21"/>
        <v>50.8</v>
      </c>
      <c r="BT7" s="52">
        <f t="shared" si="21"/>
        <v>52.1</v>
      </c>
      <c r="BU7" s="52">
        <f t="shared" si="21"/>
        <v>68.400000000000006</v>
      </c>
      <c r="BV7" s="52">
        <f t="shared" si="21"/>
        <v>68.2</v>
      </c>
      <c r="BW7" s="52">
        <f t="shared" si="21"/>
        <v>68.400000000000006</v>
      </c>
      <c r="BX7" s="52">
        <f t="shared" si="21"/>
        <v>70.900000000000006</v>
      </c>
      <c r="BY7" s="52">
        <f t="shared" si="21"/>
        <v>73.5</v>
      </c>
      <c r="BZ7" s="52"/>
      <c r="CA7" s="53">
        <f>CA8</f>
        <v>58355</v>
      </c>
      <c r="CB7" s="53">
        <f t="shared" ref="CB7:CJ7" si="22">CB8</f>
        <v>60788</v>
      </c>
      <c r="CC7" s="53">
        <f t="shared" si="22"/>
        <v>61995</v>
      </c>
      <c r="CD7" s="53">
        <f t="shared" si="22"/>
        <v>65556</v>
      </c>
      <c r="CE7" s="53">
        <f t="shared" si="22"/>
        <v>67816</v>
      </c>
      <c r="CF7" s="53">
        <f t="shared" si="22"/>
        <v>63766</v>
      </c>
      <c r="CG7" s="53">
        <f t="shared" si="22"/>
        <v>66386</v>
      </c>
      <c r="CH7" s="53">
        <f t="shared" si="22"/>
        <v>69418</v>
      </c>
      <c r="CI7" s="53">
        <f t="shared" si="22"/>
        <v>70803</v>
      </c>
      <c r="CJ7" s="53">
        <f t="shared" si="22"/>
        <v>72068</v>
      </c>
      <c r="CK7" s="52"/>
      <c r="CL7" s="53">
        <f>CL8</f>
        <v>12098</v>
      </c>
      <c r="CM7" s="53">
        <f t="shared" ref="CM7:CU7" si="23">CM8</f>
        <v>11760</v>
      </c>
      <c r="CN7" s="53">
        <f t="shared" si="23"/>
        <v>12066</v>
      </c>
      <c r="CO7" s="53">
        <f t="shared" si="23"/>
        <v>12835</v>
      </c>
      <c r="CP7" s="53">
        <f t="shared" si="23"/>
        <v>12408</v>
      </c>
      <c r="CQ7" s="53">
        <f t="shared" si="23"/>
        <v>18423</v>
      </c>
      <c r="CR7" s="53">
        <f t="shared" si="23"/>
        <v>19190</v>
      </c>
      <c r="CS7" s="53">
        <f t="shared" si="23"/>
        <v>19216</v>
      </c>
      <c r="CT7" s="53">
        <f t="shared" si="23"/>
        <v>20167</v>
      </c>
      <c r="CU7" s="53">
        <f t="shared" si="23"/>
        <v>20434</v>
      </c>
      <c r="CV7" s="52"/>
      <c r="CW7" s="52">
        <f>CW8</f>
        <v>63.3</v>
      </c>
      <c r="CX7" s="52">
        <f t="shared" ref="CX7:DF7" si="24">CX8</f>
        <v>58.4</v>
      </c>
      <c r="CY7" s="52">
        <f t="shared" si="24"/>
        <v>66.3</v>
      </c>
      <c r="CZ7" s="52">
        <f t="shared" si="24"/>
        <v>62.3</v>
      </c>
      <c r="DA7" s="52">
        <f t="shared" si="24"/>
        <v>63.9</v>
      </c>
      <c r="DB7" s="52">
        <f t="shared" si="24"/>
        <v>56.7</v>
      </c>
      <c r="DC7" s="52">
        <f t="shared" si="24"/>
        <v>54.2</v>
      </c>
      <c r="DD7" s="52">
        <f t="shared" si="24"/>
        <v>53.9</v>
      </c>
      <c r="DE7" s="52">
        <f t="shared" si="24"/>
        <v>54.1</v>
      </c>
      <c r="DF7" s="52">
        <f t="shared" si="24"/>
        <v>56</v>
      </c>
      <c r="DG7" s="52"/>
      <c r="DH7" s="52">
        <f>DH8</f>
        <v>26.8</v>
      </c>
      <c r="DI7" s="52">
        <f t="shared" ref="DI7:DQ7" si="25">DI8</f>
        <v>26.2</v>
      </c>
      <c r="DJ7" s="52">
        <f t="shared" si="25"/>
        <v>27.4</v>
      </c>
      <c r="DK7" s="52">
        <f t="shared" si="25"/>
        <v>29</v>
      </c>
      <c r="DL7" s="52">
        <f t="shared" si="25"/>
        <v>27.6</v>
      </c>
      <c r="DM7" s="52">
        <f t="shared" si="25"/>
        <v>26.2</v>
      </c>
      <c r="DN7" s="52">
        <f t="shared" si="25"/>
        <v>26.3</v>
      </c>
      <c r="DO7" s="52">
        <f t="shared" si="25"/>
        <v>26.3</v>
      </c>
      <c r="DP7" s="52">
        <f t="shared" si="25"/>
        <v>28</v>
      </c>
      <c r="DQ7" s="52">
        <f t="shared" si="25"/>
        <v>28.3</v>
      </c>
      <c r="DR7" s="52"/>
      <c r="DS7" s="52">
        <f>DS8</f>
        <v>69.099999999999994</v>
      </c>
      <c r="DT7" s="52">
        <f t="shared" ref="DT7:EB7" si="26">DT8</f>
        <v>53.7</v>
      </c>
      <c r="DU7" s="52">
        <f t="shared" si="26"/>
        <v>58</v>
      </c>
      <c r="DV7" s="52">
        <f t="shared" si="26"/>
        <v>60.6</v>
      </c>
      <c r="DW7" s="52">
        <f t="shared" si="26"/>
        <v>70.400000000000006</v>
      </c>
      <c r="DX7" s="52">
        <f t="shared" si="26"/>
        <v>40.799999999999997</v>
      </c>
      <c r="DY7" s="52">
        <f t="shared" si="26"/>
        <v>40.4</v>
      </c>
      <c r="DZ7" s="52">
        <f t="shared" si="26"/>
        <v>33.799999999999997</v>
      </c>
      <c r="EA7" s="52">
        <f t="shared" si="26"/>
        <v>29.9</v>
      </c>
      <c r="EB7" s="52">
        <f t="shared" si="26"/>
        <v>30.4</v>
      </c>
      <c r="EC7" s="52"/>
      <c r="ED7" s="52">
        <f>ED8</f>
        <v>73.5</v>
      </c>
      <c r="EE7" s="52">
        <f t="shared" ref="EE7:EM7" si="27">EE8</f>
        <v>76</v>
      </c>
      <c r="EF7" s="52">
        <f t="shared" si="27"/>
        <v>77.900000000000006</v>
      </c>
      <c r="EG7" s="52">
        <f t="shared" si="27"/>
        <v>79.7</v>
      </c>
      <c r="EH7" s="52">
        <f t="shared" si="27"/>
        <v>81.3</v>
      </c>
      <c r="EI7" s="52">
        <f t="shared" si="27"/>
        <v>56.8</v>
      </c>
      <c r="EJ7" s="52">
        <f t="shared" si="27"/>
        <v>58.5</v>
      </c>
      <c r="EK7" s="52">
        <f t="shared" si="27"/>
        <v>57.4</v>
      </c>
      <c r="EL7" s="52">
        <f t="shared" si="27"/>
        <v>57.3</v>
      </c>
      <c r="EM7" s="52">
        <f t="shared" si="27"/>
        <v>57.9</v>
      </c>
      <c r="EN7" s="52"/>
      <c r="EO7" s="52">
        <f>EO8</f>
        <v>67.2</v>
      </c>
      <c r="EP7" s="52">
        <f t="shared" ref="EP7:EX7" si="28">EP8</f>
        <v>71.900000000000006</v>
      </c>
      <c r="EQ7" s="52">
        <f t="shared" si="28"/>
        <v>74.400000000000006</v>
      </c>
      <c r="ER7" s="52">
        <f t="shared" si="28"/>
        <v>76.8</v>
      </c>
      <c r="ES7" s="52">
        <f t="shared" si="28"/>
        <v>78.900000000000006</v>
      </c>
      <c r="ET7" s="52">
        <f t="shared" si="28"/>
        <v>69.8</v>
      </c>
      <c r="EU7" s="52">
        <f t="shared" si="28"/>
        <v>69.7</v>
      </c>
      <c r="EV7" s="52">
        <f t="shared" si="28"/>
        <v>68.8</v>
      </c>
      <c r="EW7" s="52">
        <f t="shared" si="28"/>
        <v>68.599999999999994</v>
      </c>
      <c r="EX7" s="52">
        <f t="shared" si="28"/>
        <v>69.5</v>
      </c>
      <c r="EY7" s="52"/>
      <c r="EZ7" s="53">
        <f>EZ8</f>
        <v>47781569</v>
      </c>
      <c r="FA7" s="53">
        <f t="shared" ref="FA7:FI7" si="29">FA8</f>
        <v>48269828</v>
      </c>
      <c r="FB7" s="53">
        <f t="shared" si="29"/>
        <v>48657649</v>
      </c>
      <c r="FC7" s="53">
        <f t="shared" si="29"/>
        <v>48954035</v>
      </c>
      <c r="FD7" s="53">
        <f t="shared" si="29"/>
        <v>49171597</v>
      </c>
      <c r="FE7" s="53">
        <f t="shared" si="29"/>
        <v>49637382</v>
      </c>
      <c r="FF7" s="53">
        <f t="shared" si="29"/>
        <v>50098024</v>
      </c>
      <c r="FG7" s="53">
        <f t="shared" si="29"/>
        <v>50586262</v>
      </c>
      <c r="FH7" s="53">
        <f t="shared" si="29"/>
        <v>51878916</v>
      </c>
      <c r="FI7" s="53">
        <f t="shared" si="29"/>
        <v>54395530</v>
      </c>
      <c r="FJ7" s="53"/>
    </row>
    <row r="8" spans="1:166" s="54" customFormat="1" x14ac:dyDescent="0.15">
      <c r="A8" s="35"/>
      <c r="B8" s="55">
        <v>2024</v>
      </c>
      <c r="C8" s="55">
        <v>22012</v>
      </c>
      <c r="D8" s="55">
        <v>46</v>
      </c>
      <c r="E8" s="55">
        <v>6</v>
      </c>
      <c r="F8" s="55">
        <v>0</v>
      </c>
      <c r="G8" s="55">
        <v>1</v>
      </c>
      <c r="H8" s="55" t="s">
        <v>162</v>
      </c>
      <c r="I8" s="55" t="s">
        <v>163</v>
      </c>
      <c r="J8" s="55" t="s">
        <v>164</v>
      </c>
      <c r="K8" s="55" t="s">
        <v>165</v>
      </c>
      <c r="L8" s="55" t="s">
        <v>166</v>
      </c>
      <c r="M8" s="55" t="s">
        <v>167</v>
      </c>
      <c r="N8" s="55" t="s">
        <v>168</v>
      </c>
      <c r="O8" s="55" t="s">
        <v>169</v>
      </c>
      <c r="P8" s="55" t="s">
        <v>170</v>
      </c>
      <c r="Q8" s="56">
        <v>20</v>
      </c>
      <c r="R8" s="55" t="s">
        <v>171</v>
      </c>
      <c r="S8" s="55" t="s">
        <v>172</v>
      </c>
      <c r="T8" s="55" t="s">
        <v>173</v>
      </c>
      <c r="U8" s="56">
        <v>263512</v>
      </c>
      <c r="V8" s="56">
        <v>36310</v>
      </c>
      <c r="W8" s="55" t="s">
        <v>174</v>
      </c>
      <c r="X8" s="55" t="s">
        <v>174</v>
      </c>
      <c r="Y8" s="57" t="s">
        <v>175</v>
      </c>
      <c r="Z8" s="56">
        <v>459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459</v>
      </c>
      <c r="AF8" s="56">
        <v>331</v>
      </c>
      <c r="AG8" s="56" t="s">
        <v>40</v>
      </c>
      <c r="AH8" s="56">
        <v>331</v>
      </c>
      <c r="AI8" s="58">
        <v>99.8</v>
      </c>
      <c r="AJ8" s="58">
        <v>109</v>
      </c>
      <c r="AK8" s="58">
        <v>100.4</v>
      </c>
      <c r="AL8" s="58">
        <v>95.9</v>
      </c>
      <c r="AM8" s="58">
        <v>88</v>
      </c>
      <c r="AN8" s="58">
        <v>103.9</v>
      </c>
      <c r="AO8" s="58">
        <v>106.6</v>
      </c>
      <c r="AP8" s="58">
        <v>103.5</v>
      </c>
      <c r="AQ8" s="58">
        <v>96.8</v>
      </c>
      <c r="AR8" s="58">
        <v>93.6</v>
      </c>
      <c r="AS8" s="58">
        <v>93.7</v>
      </c>
      <c r="AT8" s="58">
        <v>81.7</v>
      </c>
      <c r="AU8" s="58">
        <v>86.5</v>
      </c>
      <c r="AV8" s="58">
        <v>78.599999999999994</v>
      </c>
      <c r="AW8" s="58">
        <v>81.400000000000006</v>
      </c>
      <c r="AX8" s="58">
        <v>80.5</v>
      </c>
      <c r="AY8" s="58">
        <v>87.5</v>
      </c>
      <c r="AZ8" s="58">
        <v>89.4</v>
      </c>
      <c r="BA8" s="58">
        <v>88.9</v>
      </c>
      <c r="BB8" s="58">
        <v>89.2</v>
      </c>
      <c r="BC8" s="58">
        <v>87.5</v>
      </c>
      <c r="BD8" s="58">
        <v>85.2</v>
      </c>
      <c r="BE8" s="59">
        <v>78.900000000000006</v>
      </c>
      <c r="BF8" s="59">
        <v>83.7</v>
      </c>
      <c r="BG8" s="59">
        <v>75.3</v>
      </c>
      <c r="BH8" s="59">
        <v>77.900000000000006</v>
      </c>
      <c r="BI8" s="59">
        <v>76.099999999999994</v>
      </c>
      <c r="BJ8" s="59">
        <v>84.9</v>
      </c>
      <c r="BK8" s="59">
        <v>86.9</v>
      </c>
      <c r="BL8" s="59">
        <v>86.4</v>
      </c>
      <c r="BM8" s="59">
        <v>86.7</v>
      </c>
      <c r="BN8" s="59">
        <v>85</v>
      </c>
      <c r="BO8" s="59">
        <v>82.6</v>
      </c>
      <c r="BP8" s="58">
        <v>56.7</v>
      </c>
      <c r="BQ8" s="58">
        <v>59.6</v>
      </c>
      <c r="BR8" s="58">
        <v>51.8</v>
      </c>
      <c r="BS8" s="58">
        <v>50.8</v>
      </c>
      <c r="BT8" s="58">
        <v>52.1</v>
      </c>
      <c r="BU8" s="58">
        <v>68.400000000000006</v>
      </c>
      <c r="BV8" s="58">
        <v>68.2</v>
      </c>
      <c r="BW8" s="58">
        <v>68.400000000000006</v>
      </c>
      <c r="BX8" s="58">
        <v>70.900000000000006</v>
      </c>
      <c r="BY8" s="58">
        <v>73.5</v>
      </c>
      <c r="BZ8" s="58">
        <v>70.7</v>
      </c>
      <c r="CA8" s="59">
        <v>58355</v>
      </c>
      <c r="CB8" s="59">
        <v>60788</v>
      </c>
      <c r="CC8" s="59">
        <v>61995</v>
      </c>
      <c r="CD8" s="59">
        <v>65556</v>
      </c>
      <c r="CE8" s="59">
        <v>67816</v>
      </c>
      <c r="CF8" s="59">
        <v>63766</v>
      </c>
      <c r="CG8" s="59">
        <v>66386</v>
      </c>
      <c r="CH8" s="59">
        <v>69418</v>
      </c>
      <c r="CI8" s="59">
        <v>70803</v>
      </c>
      <c r="CJ8" s="59">
        <v>72068</v>
      </c>
      <c r="CK8" s="58">
        <v>63608</v>
      </c>
      <c r="CL8" s="59">
        <v>12098</v>
      </c>
      <c r="CM8" s="59">
        <v>11760</v>
      </c>
      <c r="CN8" s="59">
        <v>12066</v>
      </c>
      <c r="CO8" s="59">
        <v>12835</v>
      </c>
      <c r="CP8" s="59">
        <v>12408</v>
      </c>
      <c r="CQ8" s="59">
        <v>18423</v>
      </c>
      <c r="CR8" s="59">
        <v>19190</v>
      </c>
      <c r="CS8" s="59">
        <v>19216</v>
      </c>
      <c r="CT8" s="59">
        <v>20167</v>
      </c>
      <c r="CU8" s="59">
        <v>20434</v>
      </c>
      <c r="CV8" s="58">
        <v>18510</v>
      </c>
      <c r="CW8" s="59">
        <v>63.3</v>
      </c>
      <c r="CX8" s="59">
        <v>58.4</v>
      </c>
      <c r="CY8" s="59">
        <v>66.3</v>
      </c>
      <c r="CZ8" s="59">
        <v>62.3</v>
      </c>
      <c r="DA8" s="59">
        <v>63.9</v>
      </c>
      <c r="DB8" s="59">
        <v>56.7</v>
      </c>
      <c r="DC8" s="59">
        <v>54.2</v>
      </c>
      <c r="DD8" s="59">
        <v>53.9</v>
      </c>
      <c r="DE8" s="59">
        <v>54.1</v>
      </c>
      <c r="DF8" s="59">
        <v>56</v>
      </c>
      <c r="DG8" s="59">
        <v>57.7</v>
      </c>
      <c r="DH8" s="59">
        <v>26.8</v>
      </c>
      <c r="DI8" s="59">
        <v>26.2</v>
      </c>
      <c r="DJ8" s="59">
        <v>27.4</v>
      </c>
      <c r="DK8" s="59">
        <v>29</v>
      </c>
      <c r="DL8" s="59">
        <v>27.6</v>
      </c>
      <c r="DM8" s="59">
        <v>26.2</v>
      </c>
      <c r="DN8" s="59">
        <v>26.3</v>
      </c>
      <c r="DO8" s="59">
        <v>26.3</v>
      </c>
      <c r="DP8" s="59">
        <v>28</v>
      </c>
      <c r="DQ8" s="59">
        <v>28.3</v>
      </c>
      <c r="DR8" s="59">
        <v>26.7</v>
      </c>
      <c r="DS8" s="59">
        <v>69.099999999999994</v>
      </c>
      <c r="DT8" s="59">
        <v>53.7</v>
      </c>
      <c r="DU8" s="59">
        <v>58</v>
      </c>
      <c r="DV8" s="59">
        <v>60.6</v>
      </c>
      <c r="DW8" s="59">
        <v>70.400000000000006</v>
      </c>
      <c r="DX8" s="59">
        <v>40.799999999999997</v>
      </c>
      <c r="DY8" s="59">
        <v>40.4</v>
      </c>
      <c r="DZ8" s="59">
        <v>33.799999999999997</v>
      </c>
      <c r="EA8" s="59">
        <v>29.9</v>
      </c>
      <c r="EB8" s="59">
        <v>30.4</v>
      </c>
      <c r="EC8" s="59">
        <v>54.3</v>
      </c>
      <c r="ED8" s="58">
        <v>73.5</v>
      </c>
      <c r="EE8" s="58">
        <v>76</v>
      </c>
      <c r="EF8" s="58">
        <v>77.900000000000006</v>
      </c>
      <c r="EG8" s="58">
        <v>79.7</v>
      </c>
      <c r="EH8" s="58">
        <v>81.3</v>
      </c>
      <c r="EI8" s="58">
        <v>56.8</v>
      </c>
      <c r="EJ8" s="58">
        <v>58.5</v>
      </c>
      <c r="EK8" s="58">
        <v>57.4</v>
      </c>
      <c r="EL8" s="58">
        <v>57.3</v>
      </c>
      <c r="EM8" s="58">
        <v>57.9</v>
      </c>
      <c r="EN8" s="58">
        <v>58</v>
      </c>
      <c r="EO8" s="58">
        <v>67.2</v>
      </c>
      <c r="EP8" s="58">
        <v>71.900000000000006</v>
      </c>
      <c r="EQ8" s="58">
        <v>74.400000000000006</v>
      </c>
      <c r="ER8" s="58">
        <v>76.8</v>
      </c>
      <c r="ES8" s="58">
        <v>78.900000000000006</v>
      </c>
      <c r="ET8" s="58">
        <v>69.8</v>
      </c>
      <c r="EU8" s="58">
        <v>69.7</v>
      </c>
      <c r="EV8" s="58">
        <v>68.8</v>
      </c>
      <c r="EW8" s="58">
        <v>68.599999999999994</v>
      </c>
      <c r="EX8" s="58">
        <v>69.5</v>
      </c>
      <c r="EY8" s="58">
        <v>70.8</v>
      </c>
      <c r="EZ8" s="59">
        <v>47781569</v>
      </c>
      <c r="FA8" s="59">
        <v>48269828</v>
      </c>
      <c r="FB8" s="59">
        <v>48657649</v>
      </c>
      <c r="FC8" s="59">
        <v>48954035</v>
      </c>
      <c r="FD8" s="59">
        <v>49171597</v>
      </c>
      <c r="FE8" s="59">
        <v>49637382</v>
      </c>
      <c r="FF8" s="59">
        <v>50098024</v>
      </c>
      <c r="FG8" s="59">
        <v>50586262</v>
      </c>
      <c r="FH8" s="59">
        <v>51878916</v>
      </c>
      <c r="FI8" s="59">
        <v>54395530</v>
      </c>
      <c r="FJ8" s="59">
        <v>53183039</v>
      </c>
    </row>
    <row r="9" spans="1:166" x14ac:dyDescent="0.15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15">
      <c r="A10" s="62"/>
      <c r="B10" s="62" t="s">
        <v>176</v>
      </c>
      <c r="C10" s="62" t="s">
        <v>177</v>
      </c>
      <c r="D10" s="62" t="s">
        <v>178</v>
      </c>
      <c r="E10" s="62" t="s">
        <v>179</v>
      </c>
      <c r="F10" s="62" t="s">
        <v>180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15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法適用_病院事業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2026-01-21T02:08:04Z</cp:lastPrinted>
  <dcterms:created xsi:type="dcterms:W3CDTF">2025-12-15T04:54:19Z</dcterms:created>
  <dcterms:modified xsi:type="dcterms:W3CDTF">2026-01-21T02:08:06Z</dcterms:modified>
</cp:coreProperties>
</file>