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071000___財政課\平成31年度\公営企業\02_照会\020130〆_経営比較分析表（H30決算）の分析等について\00_作業フォルダ\駐車場\"/>
    </mc:Choice>
  </mc:AlternateContent>
  <workbookProtection workbookAlgorithmName="SHA-512" workbookHashValue="JXgpA4RjNyfrUxytCbjnIO07QUPDWL0V51Ho59dSYHaEsqRWHS4srSp+bj2tUDE2Ft2i0EnqA8WCOtH3QaQDww==" workbookSaltValue="m6QxNJ8UDhU24T1znSyZB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HJ30" i="4"/>
  <c r="IT76" i="4"/>
  <c r="CS51" i="4"/>
  <c r="CS30" i="4"/>
  <c r="MA51" i="4"/>
  <c r="BZ76" i="4"/>
  <c r="C11" i="5"/>
  <c r="D11" i="5"/>
  <c r="E11" i="5"/>
  <c r="B11" i="5"/>
  <c r="BK76" i="4" l="1"/>
  <c r="LH51" i="4"/>
  <c r="IE76" i="4"/>
  <c r="GQ30" i="4"/>
  <c r="BZ30" i="4"/>
  <c r="LT76" i="4"/>
  <c r="GQ51" i="4"/>
  <c r="LH30" i="4"/>
  <c r="BZ51" i="4"/>
  <c r="FX30" i="4"/>
  <c r="BG30" i="4"/>
  <c r="HP76" i="4"/>
  <c r="BG51" i="4"/>
  <c r="AV76" i="4"/>
  <c r="KO51" i="4"/>
  <c r="KO30" i="4"/>
  <c r="LE76" i="4"/>
  <c r="FX51" i="4"/>
  <c r="KP76" i="4"/>
  <c r="HA76" i="4"/>
  <c r="AN51" i="4"/>
  <c r="FE30" i="4"/>
  <c r="JV51" i="4"/>
  <c r="AN30" i="4"/>
  <c r="AG76" i="4"/>
  <c r="FE51" i="4"/>
  <c r="JV30" i="4"/>
  <c r="JC51" i="4"/>
  <c r="KA76" i="4"/>
  <c r="EL51" i="4"/>
  <c r="JC30" i="4"/>
  <c r="R76" i="4"/>
  <c r="GL76" i="4"/>
  <c r="U51" i="4"/>
  <c r="EL30" i="4"/>
  <c r="U30"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<sst xmlns="http://schemas.openxmlformats.org/spreadsheetml/2006/main" count="278" uniqueCount="132">
  <si>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</si>
  <si>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</si>
  <si>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</si>
  <si>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</si>
  <si>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</si>
  <si>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</si>
  <si>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</si>
  <si>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</si>
  <si>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</si>
  <si>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</si>
  <si>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</si>
  <si>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</si>
  <si>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</si>
  <si>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</si>
  <si>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</si>
  <si>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</si>
  <si>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</si>
  <si>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</si>
  <si>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</si>
  <si>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</si>
  <si>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</si>
  <si>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</si>
  <si>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</si>
  <si>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</si>
  <si>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</si>
  <si>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</si>
  <si>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</si>
  <si>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</si>
  <si>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</si>
  <si>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</si>
  <si>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</si>
  <si>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</si>
  <si>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</si>
  <si>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</si>
  <si>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</si>
  <si>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</si>
  <si>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</si>
  <si>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</si>
  <si>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</si>
  <si>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</si>
  <si>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</si>
  <si>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</si>
  <si>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</si>
  <si>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</si>
  <si>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</si>
  <si>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</si>
  <si>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</si>
  <si>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</si>
  <si>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</si>
  <si>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</si>
  <si>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</si>
  <si>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</si>
  <si>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</si>
  <si>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</si>
  <si>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</si>
  <si>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</si>
  <si>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</si>
  <si>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</si>
  <si>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</si>
  <si>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</si>
  <si>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</si>
  <si>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</si>
  <si>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</si>
  <si>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</si>
  <si>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</si>
  <si>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</si>
  <si>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</si>
  <si>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</si>
  <si>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</si>
  <si>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</si>
  <si>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</si>
  <si>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</si>
  <si>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</si>
  <si>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</si>
  <si>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</si>
  <si>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</si>
  <si>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</si>
  <si>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</si>
  <si>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</si>
  <si>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</si>
  <si>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</si>
  <si>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</si>
  <si>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</si>
  <si>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</si>
  <si>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</si>
  <si>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</si>
  <si>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</si>
  <si>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</si>
  <si>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</si>
  <si>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</si>
  <si>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</si>
  <si>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</si>
  <si>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</si>
  <si>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</si>
  <si>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</si>
  <si>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</si>
  <si>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</si>
  <si>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</si>
  <si>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</si>
  <si>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</si>
  <si>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</si>
  <si>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</si>
  <si>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</si>
  <si>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</si>
  <si>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</si>
  <si>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</si>
  <si>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</si>
  <si>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</si>
  <si>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</si>
  <si>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</si>
  <si>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青森市</t>
  </si>
  <si>
    <t>青森市役所庁舎前駐車場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</si>
  <si>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</si>
  <si>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</si>
  <si>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</si>
  <si>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</si>
  <si>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</si>
  <si>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</si>
  <si>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</si>
  <si>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</si>
  <si>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</si>
  <si>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</si>
  <si>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</si>
  <si>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</si>
  <si>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</si>
  <si>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</si>
  <si>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</si>
  <si>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</si>
  <si>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市役所前駐車場は、市役所の来庁者にご利用いただく駐車場として、市が管理・運営を行っているものであり、収益的収支は40％程度で推移している。
当駐車場は、市役所利用者の利便性向上のための施設であり、その管理に当たっては庁舎管理と連動した運営を行っているものであるが、平成30年1月からは新市庁舎建設工事に伴い利用を休止している。旧庁舎の解体、外構整備が完了した令和２年１０月より再開する予定となっている。</t>
    <rPh sb="163" eb="166">
      <t>キュウチョウシャ</t>
    </rPh>
    <rPh sb="167" eb="169">
      <t>カイタイ</t>
    </rPh>
    <rPh sb="170" eb="172">
      <t>ガイコウ</t>
    </rPh>
    <rPh sb="172" eb="174">
      <t>セイビ</t>
    </rPh>
    <rPh sb="175" eb="177">
      <t>カンリョウ</t>
    </rPh>
    <rPh sb="179" eb="181">
      <t>レイワ</t>
    </rPh>
    <rPh sb="182" eb="183">
      <t>ネン</t>
    </rPh>
    <rPh sb="185" eb="186">
      <t>ガツ</t>
    </rPh>
    <phoneticPr fontId="5"/>
  </si>
  <si>
    <t>新市庁舎建設工事に伴い市役所利用者のための施設として当該工事と一体で駐車場整備を行うこととしているが、一般会計において整備することとしているため、企業債残高対料金比率は0％を維持する見込みである。</t>
    <rPh sb="51" eb="53">
      <t>イッパン</t>
    </rPh>
    <phoneticPr fontId="5"/>
  </si>
  <si>
    <t>休止前は稼働率は600％前後で推移しており、類似施設平均と比較しても需要が高い状況である。現在は、新庁舎建設工事に伴う駐車場整備により休止している状況である。</t>
    <rPh sb="0" eb="2">
      <t>キュウシ</t>
    </rPh>
    <rPh sb="2" eb="3">
      <t>マエ</t>
    </rPh>
    <rPh sb="45" eb="47">
      <t>ゲンザイ</t>
    </rPh>
    <rPh sb="49" eb="52">
      <t>シンチョウシャ</t>
    </rPh>
    <rPh sb="52" eb="54">
      <t>ケンセツ</t>
    </rPh>
    <rPh sb="54" eb="56">
      <t>コウジ</t>
    </rPh>
    <rPh sb="57" eb="58">
      <t>トモナ</t>
    </rPh>
    <rPh sb="59" eb="62">
      <t>チュウシャジョウ</t>
    </rPh>
    <rPh sb="62" eb="64">
      <t>セイビ</t>
    </rPh>
    <rPh sb="67" eb="69">
      <t>キュウシ</t>
    </rPh>
    <rPh sb="73" eb="75">
      <t>ジョウキョウ</t>
    </rPh>
    <phoneticPr fontId="5"/>
  </si>
  <si>
    <t>市役所窓口部門の駅前庁舎への移転及び新市庁舎建設工事に伴う駐車場の整備により、利用環境に大きな変化があることから、利用状況を注視し、必要なサービス水準を検討しながら、料金収入の確保及び経費の削減等に努めていく必要がある。</t>
    <rPh sb="104" eb="10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</si>
</sst>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41</c:v>
                </c:pt>
                <c:pt idx="1">
                  <c:v>40.5</c:v>
                </c:pt>
                <c:pt idx="2">
                  <c:v>35.799999999999997</c:v>
                </c:pt>
                <c:pt idx="3">
                  <c:v>36.700000000000003</c:v>
                </c:pt>
                <c:pt idx="4">
                  <c:v>0</c:v>
                </c:pt>
              </c:numCache>
            </c:numRef>
          </c:val>
          <c:extLst xmlns:c16r2="http://schemas.microsoft.com/office/drawing/2015/06/chart">
            <c:ext xmlns:c16="http://schemas.microsoft.com/office/drawing/2014/chart" uri="{C3380CC4-5D6E-409C-BE32-E72D297353CC}">
              <c16:uniqueId val="{00000000-0A21-4F08-AECA-A0B85A671E71}"/>
            </c:ext>
          </c:extLst>
        </c:ser>
        <c:dLbls>
          <c:showLegendKey val="0"/>
          <c:showVal val="0"/>
          <c:showCatName val="0"/>
          <c:showSerName val="0"/>
          <c:showPercent val="0"/>
          <c:showBubbleSize val="0"/>
        </c:dLbls>
        <c:gapWidth val="150"/>
        <c:axId val="387904632"/>
        <c:axId val="38790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0A21-4F08-AECA-A0B85A671E71}"/>
            </c:ext>
          </c:extLst>
        </c:ser>
        <c:dLbls>
          <c:showLegendKey val="0"/>
          <c:showVal val="0"/>
          <c:showCatName val="0"/>
          <c:showSerName val="0"/>
          <c:showPercent val="0"/>
          <c:showBubbleSize val="0"/>
        </c:dLbls>
        <c:marker val="1"/>
        <c:smooth val="0"/>
        <c:axId val="387904632"/>
        <c:axId val="387905416"/>
      </c:lineChart>
      <c:dateAx>
        <c:axId val="387904632"/>
        <c:scaling>
          <c:orientation val="minMax"/>
        </c:scaling>
        <c:delete val="1"/>
        <c:axPos val="b"/>
        <c:numFmt formatCode="ge" sourceLinked="1"/>
        <c:majorTickMark val="none"/>
        <c:minorTickMark val="none"/>
        <c:tickLblPos val="none"/>
        <c:crossAx val="387905416"/>
        <c:crosses val="autoZero"/>
        <c:auto val="1"/>
        <c:lblOffset val="100"/>
        <c:baseTimeUnit val="years"/>
      </c:dateAx>
      <c:valAx>
        <c:axId val="387905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904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3F-49ED-961D-81C0CFA03437}"/>
            </c:ext>
          </c:extLst>
        </c:ser>
        <c:dLbls>
          <c:showLegendKey val="0"/>
          <c:showVal val="0"/>
          <c:showCatName val="0"/>
          <c:showSerName val="0"/>
          <c:showPercent val="0"/>
          <c:showBubbleSize val="0"/>
        </c:dLbls>
        <c:gapWidth val="150"/>
        <c:axId val="387906984"/>
        <c:axId val="38790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D33F-49ED-961D-81C0CFA03437}"/>
            </c:ext>
          </c:extLst>
        </c:ser>
        <c:dLbls>
          <c:showLegendKey val="0"/>
          <c:showVal val="0"/>
          <c:showCatName val="0"/>
          <c:showSerName val="0"/>
          <c:showPercent val="0"/>
          <c:showBubbleSize val="0"/>
        </c:dLbls>
        <c:marker val="1"/>
        <c:smooth val="0"/>
        <c:axId val="387906984"/>
        <c:axId val="387903456"/>
      </c:lineChart>
      <c:dateAx>
        <c:axId val="387906984"/>
        <c:scaling>
          <c:orientation val="minMax"/>
        </c:scaling>
        <c:delete val="1"/>
        <c:axPos val="b"/>
        <c:numFmt formatCode="ge" sourceLinked="1"/>
        <c:majorTickMark val="none"/>
        <c:minorTickMark val="none"/>
        <c:tickLblPos val="none"/>
        <c:crossAx val="387903456"/>
        <c:crosses val="autoZero"/>
        <c:auto val="1"/>
        <c:lblOffset val="100"/>
        <c:baseTimeUnit val="years"/>
      </c:dateAx>
      <c:valAx>
        <c:axId val="38790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906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8E9-4B5A-8BEB-834C20CE80FD}"/>
            </c:ext>
          </c:extLst>
        </c:ser>
        <c:dLbls>
          <c:showLegendKey val="0"/>
          <c:showVal val="0"/>
          <c:showCatName val="0"/>
          <c:showSerName val="0"/>
          <c:showPercent val="0"/>
          <c:showBubbleSize val="0"/>
        </c:dLbls>
        <c:gapWidth val="150"/>
        <c:axId val="387903848"/>
        <c:axId val="38790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8E9-4B5A-8BEB-834C20CE80FD}"/>
            </c:ext>
          </c:extLst>
        </c:ser>
        <c:dLbls>
          <c:showLegendKey val="0"/>
          <c:showVal val="0"/>
          <c:showCatName val="0"/>
          <c:showSerName val="0"/>
          <c:showPercent val="0"/>
          <c:showBubbleSize val="0"/>
        </c:dLbls>
        <c:marker val="1"/>
        <c:smooth val="0"/>
        <c:axId val="387903848"/>
        <c:axId val="387904240"/>
      </c:lineChart>
      <c:dateAx>
        <c:axId val="387903848"/>
        <c:scaling>
          <c:orientation val="minMax"/>
        </c:scaling>
        <c:delete val="1"/>
        <c:axPos val="b"/>
        <c:numFmt formatCode="ge" sourceLinked="1"/>
        <c:majorTickMark val="none"/>
        <c:minorTickMark val="none"/>
        <c:tickLblPos val="none"/>
        <c:crossAx val="387904240"/>
        <c:crosses val="autoZero"/>
        <c:auto val="1"/>
        <c:lblOffset val="100"/>
        <c:baseTimeUnit val="years"/>
      </c:dateAx>
      <c:valAx>
        <c:axId val="38790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903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05F-49F0-8333-D11949C23D72}"/>
            </c:ext>
          </c:extLst>
        </c:ser>
        <c:dLbls>
          <c:showLegendKey val="0"/>
          <c:showVal val="0"/>
          <c:showCatName val="0"/>
          <c:showSerName val="0"/>
          <c:showPercent val="0"/>
          <c:showBubbleSize val="0"/>
        </c:dLbls>
        <c:gapWidth val="150"/>
        <c:axId val="389865272"/>
        <c:axId val="38986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05F-49F0-8333-D11949C23D72}"/>
            </c:ext>
          </c:extLst>
        </c:ser>
        <c:dLbls>
          <c:showLegendKey val="0"/>
          <c:showVal val="0"/>
          <c:showCatName val="0"/>
          <c:showSerName val="0"/>
          <c:showPercent val="0"/>
          <c:showBubbleSize val="0"/>
        </c:dLbls>
        <c:marker val="1"/>
        <c:smooth val="0"/>
        <c:axId val="389865272"/>
        <c:axId val="389866056"/>
      </c:lineChart>
      <c:dateAx>
        <c:axId val="389865272"/>
        <c:scaling>
          <c:orientation val="minMax"/>
        </c:scaling>
        <c:delete val="1"/>
        <c:axPos val="b"/>
        <c:numFmt formatCode="ge" sourceLinked="1"/>
        <c:majorTickMark val="none"/>
        <c:minorTickMark val="none"/>
        <c:tickLblPos val="none"/>
        <c:crossAx val="389866056"/>
        <c:crosses val="autoZero"/>
        <c:auto val="1"/>
        <c:lblOffset val="100"/>
        <c:baseTimeUnit val="years"/>
      </c:dateAx>
      <c:valAx>
        <c:axId val="389866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865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C3-44BF-BCE3-92C46B5CB80F}"/>
            </c:ext>
          </c:extLst>
        </c:ser>
        <c:dLbls>
          <c:showLegendKey val="0"/>
          <c:showVal val="0"/>
          <c:showCatName val="0"/>
          <c:showSerName val="0"/>
          <c:showPercent val="0"/>
          <c:showBubbleSize val="0"/>
        </c:dLbls>
        <c:gapWidth val="150"/>
        <c:axId val="389865664"/>
        <c:axId val="38986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80C3-44BF-BCE3-92C46B5CB80F}"/>
            </c:ext>
          </c:extLst>
        </c:ser>
        <c:dLbls>
          <c:showLegendKey val="0"/>
          <c:showVal val="0"/>
          <c:showCatName val="0"/>
          <c:showSerName val="0"/>
          <c:showPercent val="0"/>
          <c:showBubbleSize val="0"/>
        </c:dLbls>
        <c:marker val="1"/>
        <c:smooth val="0"/>
        <c:axId val="389865664"/>
        <c:axId val="389866840"/>
      </c:lineChart>
      <c:dateAx>
        <c:axId val="389865664"/>
        <c:scaling>
          <c:orientation val="minMax"/>
        </c:scaling>
        <c:delete val="1"/>
        <c:axPos val="b"/>
        <c:numFmt formatCode="ge" sourceLinked="1"/>
        <c:majorTickMark val="none"/>
        <c:minorTickMark val="none"/>
        <c:tickLblPos val="none"/>
        <c:crossAx val="389866840"/>
        <c:crosses val="autoZero"/>
        <c:auto val="1"/>
        <c:lblOffset val="100"/>
        <c:baseTimeUnit val="years"/>
      </c:dateAx>
      <c:valAx>
        <c:axId val="389866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86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0F-4027-AB3D-CE186E5C2468}"/>
            </c:ext>
          </c:extLst>
        </c:ser>
        <c:dLbls>
          <c:showLegendKey val="0"/>
          <c:showVal val="0"/>
          <c:showCatName val="0"/>
          <c:showSerName val="0"/>
          <c:showPercent val="0"/>
          <c:showBubbleSize val="0"/>
        </c:dLbls>
        <c:gapWidth val="150"/>
        <c:axId val="389863704"/>
        <c:axId val="38986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510F-4027-AB3D-CE186E5C2468}"/>
            </c:ext>
          </c:extLst>
        </c:ser>
        <c:dLbls>
          <c:showLegendKey val="0"/>
          <c:showVal val="0"/>
          <c:showCatName val="0"/>
          <c:showSerName val="0"/>
          <c:showPercent val="0"/>
          <c:showBubbleSize val="0"/>
        </c:dLbls>
        <c:marker val="1"/>
        <c:smooth val="0"/>
        <c:axId val="389863704"/>
        <c:axId val="389864096"/>
      </c:lineChart>
      <c:dateAx>
        <c:axId val="389863704"/>
        <c:scaling>
          <c:orientation val="minMax"/>
        </c:scaling>
        <c:delete val="1"/>
        <c:axPos val="b"/>
        <c:numFmt formatCode="ge" sourceLinked="1"/>
        <c:majorTickMark val="none"/>
        <c:minorTickMark val="none"/>
        <c:tickLblPos val="none"/>
        <c:crossAx val="389864096"/>
        <c:crosses val="autoZero"/>
        <c:auto val="1"/>
        <c:lblOffset val="100"/>
        <c:baseTimeUnit val="years"/>
      </c:dateAx>
      <c:valAx>
        <c:axId val="389864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9863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634.9</c:v>
                </c:pt>
                <c:pt idx="1">
                  <c:v>646.29999999999995</c:v>
                </c:pt>
                <c:pt idx="2">
                  <c:v>630.9</c:v>
                </c:pt>
                <c:pt idx="3">
                  <c:v>559.70000000000005</c:v>
                </c:pt>
                <c:pt idx="4">
                  <c:v>0</c:v>
                </c:pt>
              </c:numCache>
            </c:numRef>
          </c:val>
          <c:extLst xmlns:c16r2="http://schemas.microsoft.com/office/drawing/2015/06/chart">
            <c:ext xmlns:c16="http://schemas.microsoft.com/office/drawing/2014/chart" uri="{C3380CC4-5D6E-409C-BE32-E72D297353CC}">
              <c16:uniqueId val="{00000000-DE3F-4A13-9BF9-062D2B1FA43A}"/>
            </c:ext>
          </c:extLst>
        </c:ser>
        <c:dLbls>
          <c:showLegendKey val="0"/>
          <c:showVal val="0"/>
          <c:showCatName val="0"/>
          <c:showSerName val="0"/>
          <c:showPercent val="0"/>
          <c:showBubbleSize val="0"/>
        </c:dLbls>
        <c:gapWidth val="150"/>
        <c:axId val="389555256"/>
        <c:axId val="38955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DE3F-4A13-9BF9-062D2B1FA43A}"/>
            </c:ext>
          </c:extLst>
        </c:ser>
        <c:dLbls>
          <c:showLegendKey val="0"/>
          <c:showVal val="0"/>
          <c:showCatName val="0"/>
          <c:showSerName val="0"/>
          <c:showPercent val="0"/>
          <c:showBubbleSize val="0"/>
        </c:dLbls>
        <c:marker val="1"/>
        <c:smooth val="0"/>
        <c:axId val="389555256"/>
        <c:axId val="389559568"/>
      </c:lineChart>
      <c:dateAx>
        <c:axId val="389555256"/>
        <c:scaling>
          <c:orientation val="minMax"/>
        </c:scaling>
        <c:delete val="1"/>
        <c:axPos val="b"/>
        <c:numFmt formatCode="ge" sourceLinked="1"/>
        <c:majorTickMark val="none"/>
        <c:minorTickMark val="none"/>
        <c:tickLblPos val="none"/>
        <c:crossAx val="389559568"/>
        <c:crosses val="autoZero"/>
        <c:auto val="1"/>
        <c:lblOffset val="100"/>
        <c:baseTimeUnit val="years"/>
      </c:dateAx>
      <c:valAx>
        <c:axId val="38955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555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-144.1</c:v>
                </c:pt>
                <c:pt idx="1">
                  <c:v>-146.80000000000001</c:v>
                </c:pt>
                <c:pt idx="2">
                  <c:v>-179.7</c:v>
                </c:pt>
                <c:pt idx="3">
                  <c:v>-172.8</c:v>
                </c:pt>
                <c:pt idx="4">
                  <c:v>0</c:v>
                </c:pt>
              </c:numCache>
            </c:numRef>
          </c:val>
          <c:extLst xmlns:c16r2="http://schemas.microsoft.com/office/drawing/2015/06/chart">
            <c:ext xmlns:c16="http://schemas.microsoft.com/office/drawing/2014/chart" uri="{C3380CC4-5D6E-409C-BE32-E72D297353CC}">
              <c16:uniqueId val="{00000000-2A64-4556-8EA7-FF9F8FBD44A0}"/>
            </c:ext>
          </c:extLst>
        </c:ser>
        <c:dLbls>
          <c:showLegendKey val="0"/>
          <c:showVal val="0"/>
          <c:showCatName val="0"/>
          <c:showSerName val="0"/>
          <c:showPercent val="0"/>
          <c:showBubbleSize val="0"/>
        </c:dLbls>
        <c:gapWidth val="150"/>
        <c:axId val="389558000"/>
        <c:axId val="38955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2A64-4556-8EA7-FF9F8FBD44A0}"/>
            </c:ext>
          </c:extLst>
        </c:ser>
        <c:dLbls>
          <c:showLegendKey val="0"/>
          <c:showVal val="0"/>
          <c:showCatName val="0"/>
          <c:showSerName val="0"/>
          <c:showPercent val="0"/>
          <c:showBubbleSize val="0"/>
        </c:dLbls>
        <c:marker val="1"/>
        <c:smooth val="0"/>
        <c:axId val="389558000"/>
        <c:axId val="389555648"/>
      </c:lineChart>
      <c:dateAx>
        <c:axId val="389558000"/>
        <c:scaling>
          <c:orientation val="minMax"/>
        </c:scaling>
        <c:delete val="1"/>
        <c:axPos val="b"/>
        <c:numFmt formatCode="ge" sourceLinked="1"/>
        <c:majorTickMark val="none"/>
        <c:minorTickMark val="none"/>
        <c:tickLblPos val="none"/>
        <c:crossAx val="389555648"/>
        <c:crosses val="autoZero"/>
        <c:auto val="1"/>
        <c:lblOffset val="100"/>
        <c:baseTimeUnit val="years"/>
      </c:dateAx>
      <c:valAx>
        <c:axId val="389555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55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-8445</c:v>
                </c:pt>
                <c:pt idx="1">
                  <c:v>-7954</c:v>
                </c:pt>
                <c:pt idx="2">
                  <c:v>-8527</c:v>
                </c:pt>
                <c:pt idx="3">
                  <c:v>-6866</c:v>
                </c:pt>
                <c:pt idx="4">
                  <c:v>0</c:v>
                </c:pt>
              </c:numCache>
            </c:numRef>
          </c:val>
          <c:extLst xmlns:c16r2="http://schemas.microsoft.com/office/drawing/2015/06/chart">
            <c:ext xmlns:c16="http://schemas.microsoft.com/office/drawing/2014/chart" uri="{C3380CC4-5D6E-409C-BE32-E72D297353CC}">
              <c16:uniqueId val="{00000000-C4CE-477D-AB00-A6D0AA3AB5E7}"/>
            </c:ext>
          </c:extLst>
        </c:ser>
        <c:dLbls>
          <c:showLegendKey val="0"/>
          <c:showVal val="0"/>
          <c:showCatName val="0"/>
          <c:showSerName val="0"/>
          <c:showPercent val="0"/>
          <c:showBubbleSize val="0"/>
        </c:dLbls>
        <c:gapWidth val="150"/>
        <c:axId val="389556040"/>
        <c:axId val="38955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C4CE-477D-AB00-A6D0AA3AB5E7}"/>
            </c:ext>
          </c:extLst>
        </c:ser>
        <c:dLbls>
          <c:showLegendKey val="0"/>
          <c:showVal val="0"/>
          <c:showCatName val="0"/>
          <c:showSerName val="0"/>
          <c:showPercent val="0"/>
          <c:showBubbleSize val="0"/>
        </c:dLbls>
        <c:marker val="1"/>
        <c:smooth val="0"/>
        <c:axId val="389556040"/>
        <c:axId val="389556432"/>
      </c:lineChart>
      <c:dateAx>
        <c:axId val="389556040"/>
        <c:scaling>
          <c:orientation val="minMax"/>
        </c:scaling>
        <c:delete val="1"/>
        <c:axPos val="b"/>
        <c:numFmt formatCode="ge" sourceLinked="1"/>
        <c:majorTickMark val="none"/>
        <c:minorTickMark val="none"/>
        <c:tickLblPos val="none"/>
        <c:crossAx val="389556432"/>
        <c:crosses val="autoZero"/>
        <c:auto val="1"/>
        <c:lblOffset val="100"/>
        <c:baseTimeUnit val="years"/>
      </c:dateAx>
      <c:valAx>
        <c:axId val="389556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9556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E34"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青森県青森市　青森市役所庁舎前駐車場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5627</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118</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31</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149</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210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41</v>
      </c>
      <c r="V31" s="110"/>
      <c r="W31" s="110"/>
      <c r="X31" s="110"/>
      <c r="Y31" s="110"/>
      <c r="Z31" s="110"/>
      <c r="AA31" s="110"/>
      <c r="AB31" s="110"/>
      <c r="AC31" s="110"/>
      <c r="AD31" s="110"/>
      <c r="AE31" s="110"/>
      <c r="AF31" s="110"/>
      <c r="AG31" s="110"/>
      <c r="AH31" s="110"/>
      <c r="AI31" s="110"/>
      <c r="AJ31" s="110"/>
      <c r="AK31" s="110"/>
      <c r="AL31" s="110"/>
      <c r="AM31" s="110"/>
      <c r="AN31" s="110">
        <f>データ!Z7</f>
        <v>40.5</v>
      </c>
      <c r="AO31" s="110"/>
      <c r="AP31" s="110"/>
      <c r="AQ31" s="110"/>
      <c r="AR31" s="110"/>
      <c r="AS31" s="110"/>
      <c r="AT31" s="110"/>
      <c r="AU31" s="110"/>
      <c r="AV31" s="110"/>
      <c r="AW31" s="110"/>
      <c r="AX31" s="110"/>
      <c r="AY31" s="110"/>
      <c r="AZ31" s="110"/>
      <c r="BA31" s="110"/>
      <c r="BB31" s="110"/>
      <c r="BC31" s="110"/>
      <c r="BD31" s="110"/>
      <c r="BE31" s="110"/>
      <c r="BF31" s="110"/>
      <c r="BG31" s="110">
        <f>データ!AA7</f>
        <v>35.799999999999997</v>
      </c>
      <c r="BH31" s="110"/>
      <c r="BI31" s="110"/>
      <c r="BJ31" s="110"/>
      <c r="BK31" s="110"/>
      <c r="BL31" s="110"/>
      <c r="BM31" s="110"/>
      <c r="BN31" s="110"/>
      <c r="BO31" s="110"/>
      <c r="BP31" s="110"/>
      <c r="BQ31" s="110"/>
      <c r="BR31" s="110"/>
      <c r="BS31" s="110"/>
      <c r="BT31" s="110"/>
      <c r="BU31" s="110"/>
      <c r="BV31" s="110"/>
      <c r="BW31" s="110"/>
      <c r="BX31" s="110"/>
      <c r="BY31" s="110"/>
      <c r="BZ31" s="110">
        <f>データ!AB7</f>
        <v>36.700000000000003</v>
      </c>
      <c r="CA31" s="110"/>
      <c r="CB31" s="110"/>
      <c r="CC31" s="110"/>
      <c r="CD31" s="110"/>
      <c r="CE31" s="110"/>
      <c r="CF31" s="110"/>
      <c r="CG31" s="110"/>
      <c r="CH31" s="110"/>
      <c r="CI31" s="110"/>
      <c r="CJ31" s="110"/>
      <c r="CK31" s="110"/>
      <c r="CL31" s="110"/>
      <c r="CM31" s="110"/>
      <c r="CN31" s="110"/>
      <c r="CO31" s="110"/>
      <c r="CP31" s="110"/>
      <c r="CQ31" s="110"/>
      <c r="CR31" s="110"/>
      <c r="CS31" s="110">
        <f>データ!AC7</f>
        <v>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634.9</v>
      </c>
      <c r="JD31" s="81"/>
      <c r="JE31" s="81"/>
      <c r="JF31" s="81"/>
      <c r="JG31" s="81"/>
      <c r="JH31" s="81"/>
      <c r="JI31" s="81"/>
      <c r="JJ31" s="81"/>
      <c r="JK31" s="81"/>
      <c r="JL31" s="81"/>
      <c r="JM31" s="81"/>
      <c r="JN31" s="81"/>
      <c r="JO31" s="81"/>
      <c r="JP31" s="81"/>
      <c r="JQ31" s="81"/>
      <c r="JR31" s="81"/>
      <c r="JS31" s="81"/>
      <c r="JT31" s="81"/>
      <c r="JU31" s="82"/>
      <c r="JV31" s="80">
        <f>データ!DL7</f>
        <v>646.29999999999995</v>
      </c>
      <c r="JW31" s="81"/>
      <c r="JX31" s="81"/>
      <c r="JY31" s="81"/>
      <c r="JZ31" s="81"/>
      <c r="KA31" s="81"/>
      <c r="KB31" s="81"/>
      <c r="KC31" s="81"/>
      <c r="KD31" s="81"/>
      <c r="KE31" s="81"/>
      <c r="KF31" s="81"/>
      <c r="KG31" s="81"/>
      <c r="KH31" s="81"/>
      <c r="KI31" s="81"/>
      <c r="KJ31" s="81"/>
      <c r="KK31" s="81"/>
      <c r="KL31" s="81"/>
      <c r="KM31" s="81"/>
      <c r="KN31" s="82"/>
      <c r="KO31" s="80">
        <f>データ!DM7</f>
        <v>630.9</v>
      </c>
      <c r="KP31" s="81"/>
      <c r="KQ31" s="81"/>
      <c r="KR31" s="81"/>
      <c r="KS31" s="81"/>
      <c r="KT31" s="81"/>
      <c r="KU31" s="81"/>
      <c r="KV31" s="81"/>
      <c r="KW31" s="81"/>
      <c r="KX31" s="81"/>
      <c r="KY31" s="81"/>
      <c r="KZ31" s="81"/>
      <c r="LA31" s="81"/>
      <c r="LB31" s="81"/>
      <c r="LC31" s="81"/>
      <c r="LD31" s="81"/>
      <c r="LE31" s="81"/>
      <c r="LF31" s="81"/>
      <c r="LG31" s="82"/>
      <c r="LH31" s="80">
        <f>データ!DN7</f>
        <v>559.70000000000005</v>
      </c>
      <c r="LI31" s="81"/>
      <c r="LJ31" s="81"/>
      <c r="LK31" s="81"/>
      <c r="LL31" s="81"/>
      <c r="LM31" s="81"/>
      <c r="LN31" s="81"/>
      <c r="LO31" s="81"/>
      <c r="LP31" s="81"/>
      <c r="LQ31" s="81"/>
      <c r="LR31" s="81"/>
      <c r="LS31" s="81"/>
      <c r="LT31" s="81"/>
      <c r="LU31" s="81"/>
      <c r="LV31" s="81"/>
      <c r="LW31" s="81"/>
      <c r="LX31" s="81"/>
      <c r="LY31" s="81"/>
      <c r="LZ31" s="82"/>
      <c r="MA31" s="80">
        <f>データ!DO7</f>
        <v>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-144.1</v>
      </c>
      <c r="EM52" s="110"/>
      <c r="EN52" s="110"/>
      <c r="EO52" s="110"/>
      <c r="EP52" s="110"/>
      <c r="EQ52" s="110"/>
      <c r="ER52" s="110"/>
      <c r="ES52" s="110"/>
      <c r="ET52" s="110"/>
      <c r="EU52" s="110"/>
      <c r="EV52" s="110"/>
      <c r="EW52" s="110"/>
      <c r="EX52" s="110"/>
      <c r="EY52" s="110"/>
      <c r="EZ52" s="110"/>
      <c r="FA52" s="110"/>
      <c r="FB52" s="110"/>
      <c r="FC52" s="110"/>
      <c r="FD52" s="110"/>
      <c r="FE52" s="110">
        <f>データ!BG7</f>
        <v>-146.80000000000001</v>
      </c>
      <c r="FF52" s="110"/>
      <c r="FG52" s="110"/>
      <c r="FH52" s="110"/>
      <c r="FI52" s="110"/>
      <c r="FJ52" s="110"/>
      <c r="FK52" s="110"/>
      <c r="FL52" s="110"/>
      <c r="FM52" s="110"/>
      <c r="FN52" s="110"/>
      <c r="FO52" s="110"/>
      <c r="FP52" s="110"/>
      <c r="FQ52" s="110"/>
      <c r="FR52" s="110"/>
      <c r="FS52" s="110"/>
      <c r="FT52" s="110"/>
      <c r="FU52" s="110"/>
      <c r="FV52" s="110"/>
      <c r="FW52" s="110"/>
      <c r="FX52" s="110">
        <f>データ!BH7</f>
        <v>-179.7</v>
      </c>
      <c r="FY52" s="110"/>
      <c r="FZ52" s="110"/>
      <c r="GA52" s="110"/>
      <c r="GB52" s="110"/>
      <c r="GC52" s="110"/>
      <c r="GD52" s="110"/>
      <c r="GE52" s="110"/>
      <c r="GF52" s="110"/>
      <c r="GG52" s="110"/>
      <c r="GH52" s="110"/>
      <c r="GI52" s="110"/>
      <c r="GJ52" s="110"/>
      <c r="GK52" s="110"/>
      <c r="GL52" s="110"/>
      <c r="GM52" s="110"/>
      <c r="GN52" s="110"/>
      <c r="GO52" s="110"/>
      <c r="GP52" s="110"/>
      <c r="GQ52" s="110">
        <f>データ!BI7</f>
        <v>-172.8</v>
      </c>
      <c r="GR52" s="110"/>
      <c r="GS52" s="110"/>
      <c r="GT52" s="110"/>
      <c r="GU52" s="110"/>
      <c r="GV52" s="110"/>
      <c r="GW52" s="110"/>
      <c r="GX52" s="110"/>
      <c r="GY52" s="110"/>
      <c r="GZ52" s="110"/>
      <c r="HA52" s="110"/>
      <c r="HB52" s="110"/>
      <c r="HC52" s="110"/>
      <c r="HD52" s="110"/>
      <c r="HE52" s="110"/>
      <c r="HF52" s="110"/>
      <c r="HG52" s="110"/>
      <c r="HH52" s="110"/>
      <c r="HI52" s="110"/>
      <c r="HJ52" s="110">
        <f>データ!BJ7</f>
        <v>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-8445</v>
      </c>
      <c r="JD52" s="109"/>
      <c r="JE52" s="109"/>
      <c r="JF52" s="109"/>
      <c r="JG52" s="109"/>
      <c r="JH52" s="109"/>
      <c r="JI52" s="109"/>
      <c r="JJ52" s="109"/>
      <c r="JK52" s="109"/>
      <c r="JL52" s="109"/>
      <c r="JM52" s="109"/>
      <c r="JN52" s="109"/>
      <c r="JO52" s="109"/>
      <c r="JP52" s="109"/>
      <c r="JQ52" s="109"/>
      <c r="JR52" s="109"/>
      <c r="JS52" s="109"/>
      <c r="JT52" s="109"/>
      <c r="JU52" s="109"/>
      <c r="JV52" s="109">
        <f>データ!BR7</f>
        <v>-7954</v>
      </c>
      <c r="JW52" s="109"/>
      <c r="JX52" s="109"/>
      <c r="JY52" s="109"/>
      <c r="JZ52" s="109"/>
      <c r="KA52" s="109"/>
      <c r="KB52" s="109"/>
      <c r="KC52" s="109"/>
      <c r="KD52" s="109"/>
      <c r="KE52" s="109"/>
      <c r="KF52" s="109"/>
      <c r="KG52" s="109"/>
      <c r="KH52" s="109"/>
      <c r="KI52" s="109"/>
      <c r="KJ52" s="109"/>
      <c r="KK52" s="109"/>
      <c r="KL52" s="109"/>
      <c r="KM52" s="109"/>
      <c r="KN52" s="109"/>
      <c r="KO52" s="109">
        <f>データ!BS7</f>
        <v>-8527</v>
      </c>
      <c r="KP52" s="109"/>
      <c r="KQ52" s="109"/>
      <c r="KR52" s="109"/>
      <c r="KS52" s="109"/>
      <c r="KT52" s="109"/>
      <c r="KU52" s="109"/>
      <c r="KV52" s="109"/>
      <c r="KW52" s="109"/>
      <c r="KX52" s="109"/>
      <c r="KY52" s="109"/>
      <c r="KZ52" s="109"/>
      <c r="LA52" s="109"/>
      <c r="LB52" s="109"/>
      <c r="LC52" s="109"/>
      <c r="LD52" s="109"/>
      <c r="LE52" s="109"/>
      <c r="LF52" s="109"/>
      <c r="LG52" s="109"/>
      <c r="LH52" s="109">
        <f>データ!BT7</f>
        <v>-6866</v>
      </c>
      <c r="LI52" s="109"/>
      <c r="LJ52" s="109"/>
      <c r="LK52" s="109"/>
      <c r="LL52" s="109"/>
      <c r="LM52" s="109"/>
      <c r="LN52" s="109"/>
      <c r="LO52" s="109"/>
      <c r="LP52" s="109"/>
      <c r="LQ52" s="109"/>
      <c r="LR52" s="109"/>
      <c r="LS52" s="109"/>
      <c r="LT52" s="109"/>
      <c r="LU52" s="109"/>
      <c r="LV52" s="109"/>
      <c r="LW52" s="109"/>
      <c r="LX52" s="109"/>
      <c r="LY52" s="109"/>
      <c r="LZ52" s="109"/>
      <c r="MA52" s="109">
        <f>データ!BU7</f>
        <v>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48</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54</v>
      </c>
      <c r="BH53" s="109"/>
      <c r="BI53" s="109"/>
      <c r="BJ53" s="109"/>
      <c r="BK53" s="109"/>
      <c r="BL53" s="109"/>
      <c r="BM53" s="109"/>
      <c r="BN53" s="109"/>
      <c r="BO53" s="109"/>
      <c r="BP53" s="109"/>
      <c r="BQ53" s="109"/>
      <c r="BR53" s="109"/>
      <c r="BS53" s="109"/>
      <c r="BT53" s="109"/>
      <c r="BU53" s="109"/>
      <c r="BV53" s="109"/>
      <c r="BW53" s="109"/>
      <c r="BX53" s="109"/>
      <c r="BY53" s="109"/>
      <c r="BZ53" s="109">
        <f>データ!BC7</f>
        <v>33</v>
      </c>
      <c r="CA53" s="109"/>
      <c r="CB53" s="109"/>
      <c r="CC53" s="109"/>
      <c r="CD53" s="109"/>
      <c r="CE53" s="109"/>
      <c r="CF53" s="109"/>
      <c r="CG53" s="109"/>
      <c r="CH53" s="109"/>
      <c r="CI53" s="109"/>
      <c r="CJ53" s="109"/>
      <c r="CK53" s="109"/>
      <c r="CL53" s="109"/>
      <c r="CM53" s="109"/>
      <c r="CN53" s="109"/>
      <c r="CO53" s="109"/>
      <c r="CP53" s="109"/>
      <c r="CQ53" s="109"/>
      <c r="CR53" s="109"/>
      <c r="CS53" s="109">
        <f>データ!BD7</f>
        <v>14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7497</v>
      </c>
      <c r="JD53" s="109"/>
      <c r="JE53" s="109"/>
      <c r="JF53" s="109"/>
      <c r="JG53" s="109"/>
      <c r="JH53" s="109"/>
      <c r="JI53" s="109"/>
      <c r="JJ53" s="109"/>
      <c r="JK53" s="109"/>
      <c r="JL53" s="109"/>
      <c r="JM53" s="109"/>
      <c r="JN53" s="109"/>
      <c r="JO53" s="109"/>
      <c r="JP53" s="109"/>
      <c r="JQ53" s="109"/>
      <c r="JR53" s="109"/>
      <c r="JS53" s="109"/>
      <c r="JT53" s="109"/>
      <c r="JU53" s="109"/>
      <c r="JV53" s="109">
        <f>データ!BW7</f>
        <v>9663</v>
      </c>
      <c r="JW53" s="109"/>
      <c r="JX53" s="109"/>
      <c r="JY53" s="109"/>
      <c r="JZ53" s="109"/>
      <c r="KA53" s="109"/>
      <c r="KB53" s="109"/>
      <c r="KC53" s="109"/>
      <c r="KD53" s="109"/>
      <c r="KE53" s="109"/>
      <c r="KF53" s="109"/>
      <c r="KG53" s="109"/>
      <c r="KH53" s="109"/>
      <c r="KI53" s="109"/>
      <c r="KJ53" s="109"/>
      <c r="KK53" s="109"/>
      <c r="KL53" s="109"/>
      <c r="KM53" s="109"/>
      <c r="KN53" s="109"/>
      <c r="KO53" s="109">
        <f>データ!BX7</f>
        <v>9019</v>
      </c>
      <c r="KP53" s="109"/>
      <c r="KQ53" s="109"/>
      <c r="KR53" s="109"/>
      <c r="KS53" s="109"/>
      <c r="KT53" s="109"/>
      <c r="KU53" s="109"/>
      <c r="KV53" s="109"/>
      <c r="KW53" s="109"/>
      <c r="KX53" s="109"/>
      <c r="KY53" s="109"/>
      <c r="KZ53" s="109"/>
      <c r="LA53" s="109"/>
      <c r="LB53" s="109"/>
      <c r="LC53" s="109"/>
      <c r="LD53" s="109"/>
      <c r="LE53" s="109"/>
      <c r="LF53" s="109"/>
      <c r="LG53" s="109"/>
      <c r="LH53" s="109">
        <f>データ!BY7</f>
        <v>8406</v>
      </c>
      <c r="LI53" s="109"/>
      <c r="LJ53" s="109"/>
      <c r="LK53" s="109"/>
      <c r="LL53" s="109"/>
      <c r="LM53" s="109"/>
      <c r="LN53" s="109"/>
      <c r="LO53" s="109"/>
      <c r="LP53" s="109"/>
      <c r="LQ53" s="109"/>
      <c r="LR53" s="109"/>
      <c r="LS53" s="109"/>
      <c r="LT53" s="109"/>
      <c r="LU53" s="109"/>
      <c r="LV53" s="109"/>
      <c r="LW53" s="109"/>
      <c r="LX53" s="109"/>
      <c r="LY53" s="109"/>
      <c r="LZ53" s="109"/>
      <c r="MA53" s="109">
        <f>データ!BZ7</f>
        <v>9239</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316354</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augyRFl/xgyIYL/UkMadtM4qqwPDJpGIIIvLSFe2dZsGvegOiQuAsz4tXC2UdNe4HlaaMAfZERlN3LGQSv5DHw==" saltValue="N2sjuUUSDhpcza+Q/e0Ll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103</v>
      </c>
      <c r="AO5" s="59" t="s">
        <v>93</v>
      </c>
      <c r="AP5" s="59" t="s">
        <v>94</v>
      </c>
      <c r="AQ5" s="59" t="s">
        <v>95</v>
      </c>
      <c r="AR5" s="59" t="s">
        <v>96</v>
      </c>
      <c r="AS5" s="59" t="s">
        <v>97</v>
      </c>
      <c r="AT5" s="59" t="s">
        <v>98</v>
      </c>
      <c r="AU5" s="59" t="s">
        <v>88</v>
      </c>
      <c r="AV5" s="59" t="s">
        <v>89</v>
      </c>
      <c r="AW5" s="59" t="s">
        <v>90</v>
      </c>
      <c r="AX5" s="59" t="s">
        <v>102</v>
      </c>
      <c r="AY5" s="59" t="s">
        <v>92</v>
      </c>
      <c r="AZ5" s="59" t="s">
        <v>93</v>
      </c>
      <c r="BA5" s="59" t="s">
        <v>94</v>
      </c>
      <c r="BB5" s="59" t="s">
        <v>95</v>
      </c>
      <c r="BC5" s="59" t="s">
        <v>96</v>
      </c>
      <c r="BD5" s="59" t="s">
        <v>97</v>
      </c>
      <c r="BE5" s="59" t="s">
        <v>98</v>
      </c>
      <c r="BF5" s="59" t="s">
        <v>99</v>
      </c>
      <c r="BG5" s="59" t="s">
        <v>100</v>
      </c>
      <c r="BH5" s="59" t="s">
        <v>101</v>
      </c>
      <c r="BI5" s="59" t="s">
        <v>104</v>
      </c>
      <c r="BJ5" s="59" t="s">
        <v>103</v>
      </c>
      <c r="BK5" s="59" t="s">
        <v>93</v>
      </c>
      <c r="BL5" s="59" t="s">
        <v>94</v>
      </c>
      <c r="BM5" s="59" t="s">
        <v>95</v>
      </c>
      <c r="BN5" s="59" t="s">
        <v>96</v>
      </c>
      <c r="BO5" s="59" t="s">
        <v>97</v>
      </c>
      <c r="BP5" s="59" t="s">
        <v>98</v>
      </c>
      <c r="BQ5" s="59" t="s">
        <v>99</v>
      </c>
      <c r="BR5" s="59" t="s">
        <v>100</v>
      </c>
      <c r="BS5" s="59" t="s">
        <v>101</v>
      </c>
      <c r="BT5" s="59" t="s">
        <v>91</v>
      </c>
      <c r="BU5" s="59" t="s">
        <v>92</v>
      </c>
      <c r="BV5" s="59" t="s">
        <v>93</v>
      </c>
      <c r="BW5" s="59" t="s">
        <v>94</v>
      </c>
      <c r="BX5" s="59" t="s">
        <v>95</v>
      </c>
      <c r="BY5" s="59" t="s">
        <v>96</v>
      </c>
      <c r="BZ5" s="59" t="s">
        <v>97</v>
      </c>
      <c r="CA5" s="59" t="s">
        <v>98</v>
      </c>
      <c r="CB5" s="59" t="s">
        <v>88</v>
      </c>
      <c r="CC5" s="59" t="s">
        <v>100</v>
      </c>
      <c r="CD5" s="59" t="s">
        <v>90</v>
      </c>
      <c r="CE5" s="59" t="s">
        <v>91</v>
      </c>
      <c r="CF5" s="59" t="s">
        <v>103</v>
      </c>
      <c r="CG5" s="59" t="s">
        <v>93</v>
      </c>
      <c r="CH5" s="59" t="s">
        <v>94</v>
      </c>
      <c r="CI5" s="59" t="s">
        <v>95</v>
      </c>
      <c r="CJ5" s="59" t="s">
        <v>96</v>
      </c>
      <c r="CK5" s="59" t="s">
        <v>97</v>
      </c>
      <c r="CL5" s="59" t="s">
        <v>98</v>
      </c>
      <c r="CM5" s="142"/>
      <c r="CN5" s="142"/>
      <c r="CO5" s="59" t="s">
        <v>105</v>
      </c>
      <c r="CP5" s="59" t="s">
        <v>100</v>
      </c>
      <c r="CQ5" s="59" t="s">
        <v>101</v>
      </c>
      <c r="CR5" s="59" t="s">
        <v>102</v>
      </c>
      <c r="CS5" s="59" t="s">
        <v>103</v>
      </c>
      <c r="CT5" s="59" t="s">
        <v>93</v>
      </c>
      <c r="CU5" s="59" t="s">
        <v>94</v>
      </c>
      <c r="CV5" s="59" t="s">
        <v>95</v>
      </c>
      <c r="CW5" s="59" t="s">
        <v>96</v>
      </c>
      <c r="CX5" s="59" t="s">
        <v>97</v>
      </c>
      <c r="CY5" s="59" t="s">
        <v>98</v>
      </c>
      <c r="CZ5" s="59" t="s">
        <v>99</v>
      </c>
      <c r="DA5" s="59" t="s">
        <v>89</v>
      </c>
      <c r="DB5" s="59" t="s">
        <v>101</v>
      </c>
      <c r="DC5" s="59" t="s">
        <v>102</v>
      </c>
      <c r="DD5" s="59" t="s">
        <v>103</v>
      </c>
      <c r="DE5" s="59" t="s">
        <v>93</v>
      </c>
      <c r="DF5" s="59" t="s">
        <v>94</v>
      </c>
      <c r="DG5" s="59" t="s">
        <v>95</v>
      </c>
      <c r="DH5" s="59" t="s">
        <v>96</v>
      </c>
      <c r="DI5" s="59" t="s">
        <v>97</v>
      </c>
      <c r="DJ5" s="59" t="s">
        <v>35</v>
      </c>
      <c r="DK5" s="59" t="s">
        <v>88</v>
      </c>
      <c r="DL5" s="59" t="s">
        <v>100</v>
      </c>
      <c r="DM5" s="59" t="s">
        <v>101</v>
      </c>
      <c r="DN5" s="59" t="s">
        <v>104</v>
      </c>
      <c r="DO5" s="59" t="s">
        <v>92</v>
      </c>
      <c r="DP5" s="59" t="s">
        <v>93</v>
      </c>
      <c r="DQ5" s="59" t="s">
        <v>94</v>
      </c>
      <c r="DR5" s="59" t="s">
        <v>95</v>
      </c>
      <c r="DS5" s="59" t="s">
        <v>96</v>
      </c>
      <c r="DT5" s="59" t="s">
        <v>97</v>
      </c>
      <c r="DU5" s="59" t="s">
        <v>98</v>
      </c>
    </row>
    <row r="6" spans="1:125" s="66" customFormat="1" x14ac:dyDescent="0.15">
      <c r="A6" s="49" t="s">
        <v>106</v>
      </c>
      <c r="B6" s="60">
        <f>B8</f>
        <v>2018</v>
      </c>
      <c r="C6" s="60">
        <f t="shared" ref="C6:X6" si="1">C8</f>
        <v>22012</v>
      </c>
      <c r="D6" s="60">
        <f t="shared" si="1"/>
        <v>47</v>
      </c>
      <c r="E6" s="60">
        <f t="shared" si="1"/>
        <v>14</v>
      </c>
      <c r="F6" s="60">
        <f t="shared" si="1"/>
        <v>0</v>
      </c>
      <c r="G6" s="60">
        <f t="shared" si="1"/>
        <v>3</v>
      </c>
      <c r="H6" s="60" t="str">
        <f>SUBSTITUTE(H8,"　","")</f>
        <v>青森県青森市</v>
      </c>
      <c r="I6" s="60" t="str">
        <f t="shared" si="1"/>
        <v>青森市役所庁舎前駐車場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31</v>
      </c>
      <c r="S6" s="62" t="str">
        <f t="shared" si="1"/>
        <v>公共施設</v>
      </c>
      <c r="T6" s="62" t="str">
        <f t="shared" si="1"/>
        <v>無</v>
      </c>
      <c r="U6" s="63">
        <f t="shared" si="1"/>
        <v>5627</v>
      </c>
      <c r="V6" s="63">
        <f t="shared" si="1"/>
        <v>149</v>
      </c>
      <c r="W6" s="63">
        <f t="shared" si="1"/>
        <v>210</v>
      </c>
      <c r="X6" s="62" t="str">
        <f t="shared" si="1"/>
        <v>導入なし</v>
      </c>
      <c r="Y6" s="64">
        <f>IF(Y8="-",NA(),Y8)</f>
        <v>41</v>
      </c>
      <c r="Z6" s="64">
        <f t="shared" ref="Z6:AH6" si="2">IF(Z8="-",NA(),Z8)</f>
        <v>40.5</v>
      </c>
      <c r="AA6" s="64">
        <f t="shared" si="2"/>
        <v>35.799999999999997</v>
      </c>
      <c r="AB6" s="64">
        <f t="shared" si="2"/>
        <v>36.700000000000003</v>
      </c>
      <c r="AC6" s="64">
        <f t="shared" si="2"/>
        <v>0</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-144.1</v>
      </c>
      <c r="BG6" s="64">
        <f t="shared" ref="BG6:BO6" si="5">IF(BG8="-",NA(),BG8)</f>
        <v>-146.80000000000001</v>
      </c>
      <c r="BH6" s="64">
        <f t="shared" si="5"/>
        <v>-179.7</v>
      </c>
      <c r="BI6" s="64">
        <f t="shared" si="5"/>
        <v>-172.8</v>
      </c>
      <c r="BJ6" s="64">
        <f t="shared" si="5"/>
        <v>0</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-8445</v>
      </c>
      <c r="BR6" s="65">
        <f t="shared" ref="BR6:BZ6" si="6">IF(BR8="-",NA(),BR8)</f>
        <v>-7954</v>
      </c>
      <c r="BS6" s="65">
        <f t="shared" si="6"/>
        <v>-8527</v>
      </c>
      <c r="BT6" s="65">
        <f t="shared" si="6"/>
        <v>-6866</v>
      </c>
      <c r="BU6" s="65">
        <f t="shared" si="6"/>
        <v>0</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107</v>
      </c>
      <c r="CM6" s="63">
        <f t="shared" ref="CM6:CN6" si="7">CM8</f>
        <v>316354</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634.9</v>
      </c>
      <c r="DL6" s="64">
        <f t="shared" ref="DL6:DT6" si="9">IF(DL8="-",NA(),DL8)</f>
        <v>646.29999999999995</v>
      </c>
      <c r="DM6" s="64">
        <f t="shared" si="9"/>
        <v>630.9</v>
      </c>
      <c r="DN6" s="64">
        <f t="shared" si="9"/>
        <v>559.70000000000005</v>
      </c>
      <c r="DO6" s="64">
        <f t="shared" si="9"/>
        <v>0</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108</v>
      </c>
      <c r="B7" s="60">
        <f t="shared" ref="B7:X7" si="10">B8</f>
        <v>2018</v>
      </c>
      <c r="C7" s="60">
        <f t="shared" si="10"/>
        <v>22012</v>
      </c>
      <c r="D7" s="60">
        <f t="shared" si="10"/>
        <v>47</v>
      </c>
      <c r="E7" s="60">
        <f t="shared" si="10"/>
        <v>14</v>
      </c>
      <c r="F7" s="60">
        <f t="shared" si="10"/>
        <v>0</v>
      </c>
      <c r="G7" s="60">
        <f t="shared" si="10"/>
        <v>3</v>
      </c>
      <c r="H7" s="60" t="str">
        <f t="shared" si="10"/>
        <v>青森県　青森市</v>
      </c>
      <c r="I7" s="60" t="str">
        <f t="shared" si="10"/>
        <v>青森市役所庁舎前駐車場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31</v>
      </c>
      <c r="S7" s="62" t="str">
        <f t="shared" si="10"/>
        <v>公共施設</v>
      </c>
      <c r="T7" s="62" t="str">
        <f t="shared" si="10"/>
        <v>無</v>
      </c>
      <c r="U7" s="63">
        <f t="shared" si="10"/>
        <v>5627</v>
      </c>
      <c r="V7" s="63">
        <f t="shared" si="10"/>
        <v>149</v>
      </c>
      <c r="W7" s="63">
        <f t="shared" si="10"/>
        <v>210</v>
      </c>
      <c r="X7" s="62" t="str">
        <f t="shared" si="10"/>
        <v>導入なし</v>
      </c>
      <c r="Y7" s="64">
        <f>Y8</f>
        <v>41</v>
      </c>
      <c r="Z7" s="64">
        <f t="shared" ref="Z7:AH7" si="11">Z8</f>
        <v>40.5</v>
      </c>
      <c r="AA7" s="64">
        <f t="shared" si="11"/>
        <v>35.799999999999997</v>
      </c>
      <c r="AB7" s="64">
        <f t="shared" si="11"/>
        <v>36.700000000000003</v>
      </c>
      <c r="AC7" s="64">
        <f t="shared" si="11"/>
        <v>0</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-144.1</v>
      </c>
      <c r="BG7" s="64">
        <f t="shared" ref="BG7:BO7" si="14">BG8</f>
        <v>-146.80000000000001</v>
      </c>
      <c r="BH7" s="64">
        <f t="shared" si="14"/>
        <v>-179.7</v>
      </c>
      <c r="BI7" s="64">
        <f t="shared" si="14"/>
        <v>-172.8</v>
      </c>
      <c r="BJ7" s="64">
        <f t="shared" si="14"/>
        <v>0</v>
      </c>
      <c r="BK7" s="64">
        <f t="shared" si="14"/>
        <v>32.299999999999997</v>
      </c>
      <c r="BL7" s="64">
        <f t="shared" si="14"/>
        <v>33.4</v>
      </c>
      <c r="BM7" s="64">
        <f t="shared" si="14"/>
        <v>32.299999999999997</v>
      </c>
      <c r="BN7" s="64">
        <f t="shared" si="14"/>
        <v>22.3</v>
      </c>
      <c r="BO7" s="64">
        <f t="shared" si="14"/>
        <v>27.1</v>
      </c>
      <c r="BP7" s="61"/>
      <c r="BQ7" s="65">
        <f>BQ8</f>
        <v>-8445</v>
      </c>
      <c r="BR7" s="65">
        <f t="shared" ref="BR7:BZ7" si="15">BR8</f>
        <v>-7954</v>
      </c>
      <c r="BS7" s="65">
        <f t="shared" si="15"/>
        <v>-8527</v>
      </c>
      <c r="BT7" s="65">
        <f t="shared" si="15"/>
        <v>-6866</v>
      </c>
      <c r="BU7" s="65">
        <f t="shared" si="15"/>
        <v>0</v>
      </c>
      <c r="BV7" s="65">
        <f t="shared" si="15"/>
        <v>7497</v>
      </c>
      <c r="BW7" s="65">
        <f t="shared" si="15"/>
        <v>9663</v>
      </c>
      <c r="BX7" s="65">
        <f t="shared" si="15"/>
        <v>9019</v>
      </c>
      <c r="BY7" s="65">
        <f t="shared" si="15"/>
        <v>8406</v>
      </c>
      <c r="BZ7" s="65">
        <f t="shared" si="15"/>
        <v>9239</v>
      </c>
      <c r="CA7" s="63"/>
      <c r="CB7" s="64" t="s">
        <v>109</v>
      </c>
      <c r="CC7" s="64" t="s">
        <v>109</v>
      </c>
      <c r="CD7" s="64" t="s">
        <v>109</v>
      </c>
      <c r="CE7" s="64" t="s">
        <v>109</v>
      </c>
      <c r="CF7" s="64" t="s">
        <v>109</v>
      </c>
      <c r="CG7" s="64" t="s">
        <v>109</v>
      </c>
      <c r="CH7" s="64" t="s">
        <v>109</v>
      </c>
      <c r="CI7" s="64" t="s">
        <v>109</v>
      </c>
      <c r="CJ7" s="64" t="s">
        <v>109</v>
      </c>
      <c r="CK7" s="64" t="s">
        <v>107</v>
      </c>
      <c r="CL7" s="61"/>
      <c r="CM7" s="63">
        <f>CM8</f>
        <v>316354</v>
      </c>
      <c r="CN7" s="63">
        <f>CN8</f>
        <v>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634.9</v>
      </c>
      <c r="DL7" s="64">
        <f t="shared" ref="DL7:DT7" si="17">DL8</f>
        <v>646.29999999999995</v>
      </c>
      <c r="DM7" s="64">
        <f t="shared" si="17"/>
        <v>630.9</v>
      </c>
      <c r="DN7" s="64">
        <f t="shared" si="17"/>
        <v>559.70000000000005</v>
      </c>
      <c r="DO7" s="64">
        <f t="shared" si="17"/>
        <v>0</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22012</v>
      </c>
      <c r="D8" s="67">
        <v>47</v>
      </c>
      <c r="E8" s="67">
        <v>14</v>
      </c>
      <c r="F8" s="67">
        <v>0</v>
      </c>
      <c r="G8" s="67">
        <v>3</v>
      </c>
      <c r="H8" s="67" t="s">
        <v>110</v>
      </c>
      <c r="I8" s="67" t="s">
        <v>111</v>
      </c>
      <c r="J8" s="67" t="s">
        <v>112</v>
      </c>
      <c r="K8" s="67" t="s">
        <v>113</v>
      </c>
      <c r="L8" s="67" t="s">
        <v>114</v>
      </c>
      <c r="M8" s="67" t="s">
        <v>115</v>
      </c>
      <c r="N8" s="67" t="s">
        <v>116</v>
      </c>
      <c r="O8" s="68" t="s">
        <v>117</v>
      </c>
      <c r="P8" s="69" t="s">
        <v>118</v>
      </c>
      <c r="Q8" s="69" t="s">
        <v>119</v>
      </c>
      <c r="R8" s="70">
        <v>31</v>
      </c>
      <c r="S8" s="69" t="s">
        <v>120</v>
      </c>
      <c r="T8" s="69" t="s">
        <v>121</v>
      </c>
      <c r="U8" s="70">
        <v>5627</v>
      </c>
      <c r="V8" s="70">
        <v>149</v>
      </c>
      <c r="W8" s="70">
        <v>210</v>
      </c>
      <c r="X8" s="69" t="s">
        <v>122</v>
      </c>
      <c r="Y8" s="71">
        <v>41</v>
      </c>
      <c r="Z8" s="71">
        <v>40.5</v>
      </c>
      <c r="AA8" s="71">
        <v>35.799999999999997</v>
      </c>
      <c r="AB8" s="71">
        <v>36.700000000000003</v>
      </c>
      <c r="AC8" s="71">
        <v>0</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-144.1</v>
      </c>
      <c r="BG8" s="71">
        <v>-146.80000000000001</v>
      </c>
      <c r="BH8" s="71">
        <v>-179.7</v>
      </c>
      <c r="BI8" s="71">
        <v>-172.8</v>
      </c>
      <c r="BJ8" s="71">
        <v>0</v>
      </c>
      <c r="BK8" s="71">
        <v>32.299999999999997</v>
      </c>
      <c r="BL8" s="71">
        <v>33.4</v>
      </c>
      <c r="BM8" s="71">
        <v>32.299999999999997</v>
      </c>
      <c r="BN8" s="71">
        <v>22.3</v>
      </c>
      <c r="BO8" s="71">
        <v>27.1</v>
      </c>
      <c r="BP8" s="68">
        <v>26.3</v>
      </c>
      <c r="BQ8" s="72">
        <v>-8445</v>
      </c>
      <c r="BR8" s="72">
        <v>-7954</v>
      </c>
      <c r="BS8" s="72">
        <v>-8527</v>
      </c>
      <c r="BT8" s="73">
        <v>-6866</v>
      </c>
      <c r="BU8" s="73">
        <v>0</v>
      </c>
      <c r="BV8" s="72">
        <v>7497</v>
      </c>
      <c r="BW8" s="72">
        <v>9663</v>
      </c>
      <c r="BX8" s="72">
        <v>9019</v>
      </c>
      <c r="BY8" s="72">
        <v>8406</v>
      </c>
      <c r="BZ8" s="72">
        <v>9239</v>
      </c>
      <c r="CA8" s="70">
        <v>16102</v>
      </c>
      <c r="CB8" s="71" t="s">
        <v>114</v>
      </c>
      <c r="CC8" s="71" t="s">
        <v>114</v>
      </c>
      <c r="CD8" s="71" t="s">
        <v>114</v>
      </c>
      <c r="CE8" s="71" t="s">
        <v>114</v>
      </c>
      <c r="CF8" s="71" t="s">
        <v>114</v>
      </c>
      <c r="CG8" s="71" t="s">
        <v>114</v>
      </c>
      <c r="CH8" s="71" t="s">
        <v>114</v>
      </c>
      <c r="CI8" s="71" t="s">
        <v>114</v>
      </c>
      <c r="CJ8" s="71" t="s">
        <v>114</v>
      </c>
      <c r="CK8" s="71" t="s">
        <v>114</v>
      </c>
      <c r="CL8" s="68" t="s">
        <v>114</v>
      </c>
      <c r="CM8" s="70">
        <v>316354</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45.6</v>
      </c>
      <c r="DF8" s="71">
        <v>85.4</v>
      </c>
      <c r="DG8" s="71">
        <v>69.900000000000006</v>
      </c>
      <c r="DH8" s="71">
        <v>59.6</v>
      </c>
      <c r="DI8" s="71">
        <v>51.8</v>
      </c>
      <c r="DJ8" s="68">
        <v>103.6</v>
      </c>
      <c r="DK8" s="71">
        <v>634.9</v>
      </c>
      <c r="DL8" s="71">
        <v>646.29999999999995</v>
      </c>
      <c r="DM8" s="71">
        <v>630.9</v>
      </c>
      <c r="DN8" s="71">
        <v>559.70000000000005</v>
      </c>
      <c r="DO8" s="71">
        <v>0</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聡</cp:lastModifiedBy>
  <dcterms:created xsi:type="dcterms:W3CDTF">2019-12-05T07:20:10Z</dcterms:created>
  <dcterms:modified xsi:type="dcterms:W3CDTF">2020-02-04T01:33:05Z</dcterms:modified>
  <cp:category/>
</cp:coreProperties>
</file>