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32.3.50\fs_h\11030300___企画課\統計チーム\07　ホームページ\更新データ\平成29年3月更新データ\【20170322更新】工業統計（修正）\"/>
    </mc:Choice>
  </mc:AlternateContent>
  <bookViews>
    <workbookView xWindow="0" yWindow="0" windowWidth="20490" windowHeight="8535" tabRatio="278"/>
  </bookViews>
  <sheets>
    <sheet name="第１，2表" sheetId="19" r:id="rId1"/>
    <sheet name="第３表" sheetId="24" r:id="rId2"/>
    <sheet name="第４表" sheetId="25" r:id="rId3"/>
  </sheets>
  <definedNames>
    <definedName name="_xlnm._FilterDatabase" localSheetId="1" hidden="1">第３表!$A$6:$O$30</definedName>
    <definedName name="_xlnm._FilterDatabase" localSheetId="2" hidden="1">第４表!$A$7:$N$30</definedName>
    <definedName name="A">#REF!</definedName>
    <definedName name="ABC">#REF!</definedName>
    <definedName name="DATA">#REF!</definedName>
    <definedName name="e">#REF!</definedName>
    <definedName name="er">#REF!</definedName>
    <definedName name="namae">#REF!</definedName>
    <definedName name="prin">#REF!</definedName>
    <definedName name="print">#REF!</definedName>
    <definedName name="_xlnm.Print_Area" localSheetId="0">'第１，2表'!$A$1:$K$53</definedName>
    <definedName name="_xlnm.Print_Area" localSheetId="2">第４表!$A$1:$N$42</definedName>
    <definedName name="_xlnm.Print_Area">#REF!</definedName>
    <definedName name="ｑ">#REF!</definedName>
    <definedName name="ｓ">#REF!</definedName>
    <definedName name="sagyou">#REF!</definedName>
    <definedName name="sousa">#REF!</definedName>
    <definedName name="temp">#REF!</definedName>
    <definedName name="TEST">#REF!</definedName>
    <definedName name="TP_関連事業">#REF!</definedName>
    <definedName name="TP_北陸農政局仕様その1">#REF!</definedName>
    <definedName name="TP_北陸農政局仕様その1集計">#REF!</definedName>
    <definedName name="Ｘ処理後">#REF!</definedName>
    <definedName name="zen">#REF!</definedName>
    <definedName name="くま">#REF!</definedName>
    <definedName name="クマリース">#REF!</definedName>
    <definedName name="りのま">#REF!</definedName>
    <definedName name="印刷">#REF!</definedName>
    <definedName name="乙全数">#REF!</definedName>
    <definedName name="甲全数">#REF!</definedName>
    <definedName name="作業">#REF!</definedName>
    <definedName name="作業2">#REF!</definedName>
    <definedName name="修正全数">#REF!</definedName>
    <definedName name="新全数">#REF!</definedName>
    <definedName name="全">#REF!</definedName>
    <definedName name="全数">#REF!</definedName>
    <definedName name="全数2">#REF!</definedName>
    <definedName name="全体">#REF!</definedName>
    <definedName name="範囲">#REF!</definedName>
    <definedName name="副">#REF!</definedName>
  </definedNames>
  <calcPr calcId="152511"/>
</workbook>
</file>

<file path=xl/calcChain.xml><?xml version="1.0" encoding="utf-8"?>
<calcChain xmlns="http://schemas.openxmlformats.org/spreadsheetml/2006/main">
  <c r="H7" i="24" l="1"/>
  <c r="E7" i="25"/>
  <c r="I7" i="25"/>
  <c r="N7" i="25"/>
  <c r="D7" i="25"/>
  <c r="M9" i="25"/>
  <c r="M10" i="25"/>
  <c r="M11" i="25"/>
  <c r="M12" i="25"/>
  <c r="M13" i="25"/>
  <c r="M14" i="25"/>
  <c r="M19" i="25"/>
  <c r="M20" i="25"/>
  <c r="M22" i="25"/>
  <c r="M24" i="25"/>
  <c r="M25" i="25"/>
  <c r="M26" i="25"/>
  <c r="M30" i="25"/>
  <c r="M8" i="25"/>
  <c r="J46" i="19" l="1"/>
  <c r="I35" i="19"/>
  <c r="K35" i="19" s="1"/>
  <c r="F35" i="19"/>
  <c r="H35" i="19" s="1"/>
  <c r="C35" i="19"/>
  <c r="D35" i="19" s="1"/>
  <c r="K34" i="19"/>
  <c r="H34" i="19"/>
  <c r="G34" i="19"/>
  <c r="E34" i="19"/>
  <c r="D34" i="19"/>
  <c r="K33" i="19"/>
  <c r="H33" i="19"/>
  <c r="G33" i="19"/>
  <c r="E33" i="19"/>
  <c r="D33" i="19"/>
  <c r="E35" i="19" l="1"/>
  <c r="G35" i="19"/>
  <c r="L22" i="24"/>
  <c r="L24" i="24"/>
  <c r="L8" i="24"/>
  <c r="L9" i="24"/>
  <c r="L10" i="24"/>
  <c r="L11" i="24"/>
  <c r="L12" i="24"/>
  <c r="L13" i="24"/>
  <c r="L14" i="24"/>
  <c r="I9" i="24"/>
  <c r="I12" i="24"/>
  <c r="I13" i="24"/>
  <c r="I16" i="24"/>
  <c r="I20" i="24"/>
  <c r="I21" i="24"/>
  <c r="I24" i="24"/>
  <c r="I28" i="24"/>
  <c r="I29" i="24"/>
  <c r="K28" i="19"/>
  <c r="K27" i="19"/>
  <c r="K31" i="19"/>
  <c r="K30" i="19"/>
  <c r="H31" i="19"/>
  <c r="H30" i="19"/>
  <c r="G31" i="19"/>
  <c r="G30" i="19"/>
  <c r="G32" i="19"/>
  <c r="E31" i="19"/>
  <c r="E30" i="19"/>
  <c r="E28" i="19"/>
  <c r="E27" i="19"/>
  <c r="D27" i="19"/>
  <c r="D31" i="19"/>
  <c r="D30" i="19"/>
  <c r="G28" i="19"/>
  <c r="G27" i="19"/>
  <c r="D28" i="19"/>
  <c r="H28" i="19"/>
  <c r="H27" i="19"/>
  <c r="I32" i="19"/>
  <c r="K32" i="19" s="1"/>
  <c r="F32" i="19"/>
  <c r="H32" i="19"/>
  <c r="C32" i="19"/>
  <c r="E32" i="19" s="1"/>
  <c r="L19" i="24"/>
  <c r="L20" i="24"/>
  <c r="L25" i="24"/>
  <c r="L26" i="24"/>
  <c r="L30" i="24"/>
  <c r="E7" i="24"/>
  <c r="F30" i="24" s="1"/>
  <c r="F28" i="24"/>
  <c r="I29" i="19"/>
  <c r="K29" i="19" s="1"/>
  <c r="K25" i="19"/>
  <c r="K24" i="19"/>
  <c r="K19" i="19"/>
  <c r="J19" i="19"/>
  <c r="K18" i="19"/>
  <c r="J18" i="19"/>
  <c r="K17" i="19"/>
  <c r="K16" i="19"/>
  <c r="J16" i="19"/>
  <c r="K15" i="19"/>
  <c r="J15" i="19"/>
  <c r="K13" i="19"/>
  <c r="J13" i="19"/>
  <c r="K12" i="19"/>
  <c r="J12" i="19"/>
  <c r="K10" i="19"/>
  <c r="J10" i="19"/>
  <c r="K9" i="19"/>
  <c r="J9" i="19"/>
  <c r="F29" i="19"/>
  <c r="H25" i="19"/>
  <c r="G25" i="19"/>
  <c r="H24" i="19"/>
  <c r="G24" i="19"/>
  <c r="H22" i="19"/>
  <c r="G22" i="19"/>
  <c r="H21" i="19"/>
  <c r="G21" i="19"/>
  <c r="H19" i="19"/>
  <c r="G19" i="19"/>
  <c r="H18" i="19"/>
  <c r="G18" i="19"/>
  <c r="H16" i="19"/>
  <c r="G16" i="19"/>
  <c r="H15" i="19"/>
  <c r="G15" i="19"/>
  <c r="H13" i="19"/>
  <c r="G13" i="19"/>
  <c r="H12" i="19"/>
  <c r="G12" i="19"/>
  <c r="H10" i="19"/>
  <c r="G10" i="19"/>
  <c r="H9" i="19"/>
  <c r="G9" i="19"/>
  <c r="C29" i="19"/>
  <c r="E29" i="19" s="1"/>
  <c r="E25" i="19"/>
  <c r="E24" i="19"/>
  <c r="E22" i="19"/>
  <c r="E21" i="19"/>
  <c r="E19" i="19"/>
  <c r="E18" i="19"/>
  <c r="E16" i="19"/>
  <c r="E15" i="19"/>
  <c r="E13" i="19"/>
  <c r="E12" i="19"/>
  <c r="E10" i="19"/>
  <c r="D29" i="19"/>
  <c r="D25" i="19"/>
  <c r="D24" i="19"/>
  <c r="D23" i="19"/>
  <c r="D22" i="19"/>
  <c r="D21" i="19"/>
  <c r="D19" i="19"/>
  <c r="D18" i="19"/>
  <c r="D16" i="19"/>
  <c r="D15" i="19"/>
  <c r="D13" i="19"/>
  <c r="D12" i="19"/>
  <c r="D11" i="19"/>
  <c r="D10" i="19"/>
  <c r="D9" i="19"/>
  <c r="K49" i="19"/>
  <c r="K51" i="19"/>
  <c r="K48" i="19"/>
  <c r="K47" i="19"/>
  <c r="G46" i="19"/>
  <c r="H51" i="19" s="1"/>
  <c r="E9" i="19"/>
  <c r="D46" i="19"/>
  <c r="E50" i="19" s="1"/>
  <c r="F26" i="19"/>
  <c r="G26" i="19" s="1"/>
  <c r="C26" i="19"/>
  <c r="E26" i="19" s="1"/>
  <c r="I26" i="19"/>
  <c r="K26" i="19" s="1"/>
  <c r="I23" i="19"/>
  <c r="I20" i="19"/>
  <c r="K20" i="19" s="1"/>
  <c r="I17" i="19"/>
  <c r="J17" i="19" s="1"/>
  <c r="I8" i="19"/>
  <c r="K11" i="19" s="1"/>
  <c r="I14" i="19"/>
  <c r="K14" i="19" s="1"/>
  <c r="I11" i="19"/>
  <c r="J11" i="19" s="1"/>
  <c r="F14" i="19"/>
  <c r="G14" i="19" s="1"/>
  <c r="F8" i="19"/>
  <c r="G29" i="19" s="1"/>
  <c r="F11" i="19"/>
  <c r="H11" i="19" s="1"/>
  <c r="F23" i="19"/>
  <c r="H23" i="19" s="1"/>
  <c r="F20" i="19"/>
  <c r="G20" i="19" s="1"/>
  <c r="F17" i="19"/>
  <c r="H17" i="19" s="1"/>
  <c r="C23" i="19"/>
  <c r="E23" i="19" s="1"/>
  <c r="C20" i="19"/>
  <c r="D20" i="19" s="1"/>
  <c r="C17" i="19"/>
  <c r="D17" i="19" s="1"/>
  <c r="C14" i="19"/>
  <c r="E17" i="19" s="1"/>
  <c r="C11" i="19"/>
  <c r="E11" i="19" s="1"/>
  <c r="C8" i="19"/>
  <c r="G7" i="24"/>
  <c r="D7" i="24"/>
  <c r="H47" i="19" l="1"/>
  <c r="I25" i="24"/>
  <c r="I17" i="24"/>
  <c r="I8" i="24"/>
  <c r="F25" i="24"/>
  <c r="F18" i="24"/>
  <c r="F12" i="24"/>
  <c r="F22" i="24"/>
  <c r="F14" i="24"/>
  <c r="F29" i="24"/>
  <c r="F27" i="24"/>
  <c r="F20" i="24"/>
  <c r="F13" i="24"/>
  <c r="F8" i="24"/>
  <c r="F24" i="24"/>
  <c r="F17" i="24"/>
  <c r="F9" i="24"/>
  <c r="H50" i="19"/>
  <c r="I27" i="24"/>
  <c r="I23" i="24"/>
  <c r="I19" i="24"/>
  <c r="I15" i="24"/>
  <c r="I11" i="24"/>
  <c r="I30" i="24"/>
  <c r="I26" i="24"/>
  <c r="I22" i="24"/>
  <c r="I18" i="24"/>
  <c r="I14" i="24"/>
  <c r="I10" i="24"/>
  <c r="F26" i="24"/>
  <c r="F21" i="24"/>
  <c r="F16" i="24"/>
  <c r="F10" i="24"/>
  <c r="H48" i="19"/>
  <c r="H49" i="19"/>
  <c r="E47" i="19"/>
  <c r="E51" i="19"/>
  <c r="K50" i="19"/>
  <c r="D14" i="19"/>
  <c r="D26" i="19"/>
  <c r="E20" i="19"/>
  <c r="H14" i="19"/>
  <c r="H20" i="19"/>
  <c r="H26" i="19"/>
  <c r="G11" i="19"/>
  <c r="G17" i="19"/>
  <c r="G23" i="19"/>
  <c r="E49" i="19"/>
  <c r="E14" i="19"/>
  <c r="H29" i="19"/>
  <c r="J14" i="19"/>
  <c r="J20" i="19"/>
  <c r="D32" i="19"/>
  <c r="E48" i="19"/>
  <c r="F23" i="24"/>
  <c r="F19" i="24"/>
  <c r="F15" i="24"/>
  <c r="F11" i="24"/>
  <c r="I7" i="24" l="1"/>
</calcChain>
</file>

<file path=xl/sharedStrings.xml><?xml version="1.0" encoding="utf-8"?>
<sst xmlns="http://schemas.openxmlformats.org/spreadsheetml/2006/main" count="349" uniqueCount="136">
  <si>
    <t>従業者数</t>
    <rPh sb="0" eb="3">
      <t>ジュウギョウシャ</t>
    </rPh>
    <rPh sb="3" eb="4">
      <t>スウ</t>
    </rPh>
    <phoneticPr fontId="2"/>
  </si>
  <si>
    <t>製造品出荷額等</t>
    <rPh sb="0" eb="3">
      <t>セイゾウ</t>
    </rPh>
    <rPh sb="3" eb="6">
      <t>シュ</t>
    </rPh>
    <rPh sb="6" eb="7">
      <t>トウ</t>
    </rPh>
    <phoneticPr fontId="2"/>
  </si>
  <si>
    <t>( % )</t>
  </si>
  <si>
    <t>実  数</t>
    <rPh sb="0" eb="1">
      <t>ミ</t>
    </rPh>
    <rPh sb="3" eb="4">
      <t>カズ</t>
    </rPh>
    <phoneticPr fontId="2"/>
  </si>
  <si>
    <t>( 人 )</t>
    <rPh sb="2" eb="3">
      <t>ニン</t>
    </rPh>
    <phoneticPr fontId="2"/>
  </si>
  <si>
    <t>( 万円 )</t>
    <rPh sb="2" eb="4">
      <t>マンエン</t>
    </rPh>
    <phoneticPr fontId="2"/>
  </si>
  <si>
    <t>金  額</t>
    <rPh sb="0" eb="1">
      <t>キン</t>
    </rPh>
    <rPh sb="3" eb="4">
      <t>ガク</t>
    </rPh>
    <phoneticPr fontId="2"/>
  </si>
  <si>
    <t>対前年比</t>
    <rPh sb="0" eb="1">
      <t>タイ</t>
    </rPh>
    <rPh sb="1" eb="3">
      <t>ゼンネン</t>
    </rPh>
    <rPh sb="3" eb="4">
      <t>ヒ</t>
    </rPh>
    <phoneticPr fontId="2"/>
  </si>
  <si>
    <t>構成比</t>
    <rPh sb="0" eb="2">
      <t>コウセイ</t>
    </rPh>
    <rPh sb="2" eb="3">
      <t>ヒ</t>
    </rPh>
    <phoneticPr fontId="2"/>
  </si>
  <si>
    <t>１０～１９人</t>
    <rPh sb="5" eb="6">
      <t>ニン</t>
    </rPh>
    <phoneticPr fontId="2"/>
  </si>
  <si>
    <t>２０～２９人</t>
    <rPh sb="5" eb="6">
      <t>ニン</t>
    </rPh>
    <phoneticPr fontId="2"/>
  </si>
  <si>
    <t>３０～１９９人</t>
    <rPh sb="6" eb="7">
      <t>ニン</t>
    </rPh>
    <phoneticPr fontId="2"/>
  </si>
  <si>
    <t>食料品製造業</t>
  </si>
  <si>
    <t>木材・木製品製造業（家具を除く）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</si>
  <si>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</si>
  <si>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</si>
  <si>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</si>
  <si>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</si>
  <si>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</si>
  <si>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</si>
  <si>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</si>
  <si>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</si>
  <si>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</si>
  <si>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</si>
  <si>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輸送用機械器具製造業</t>
  </si>
  <si>
    <t>その他の製造業</t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</si>
  <si>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2"/>
  </si>
  <si>
    <t>現金給与額</t>
    <rPh sb="0" eb="2">
      <t>ゲンキン</t>
    </rPh>
    <rPh sb="2" eb="4">
      <t>キュウヨ</t>
    </rPh>
    <rPh sb="4" eb="5">
      <t>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</si>
  <si>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</si>
  <si>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</si>
  <si>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2">
      <t>カコウ</t>
    </rPh>
    <rPh sb="2" eb="3">
      <t>チン</t>
    </rPh>
    <rPh sb="3" eb="5">
      <t>シュウニュウ</t>
    </rPh>
    <rPh sb="5" eb="6">
      <t>ガク</t>
    </rPh>
    <phoneticPr fontId="2"/>
  </si>
  <si>
    <t>内国消費税額</t>
    <rPh sb="0" eb="1">
      <t>ウチ</t>
    </rPh>
    <rPh sb="1" eb="2">
      <t>コク</t>
    </rPh>
    <rPh sb="2" eb="5">
      <t>ショウヒゼイ</t>
    </rPh>
    <rPh sb="5" eb="6">
      <t>ガク</t>
    </rPh>
    <phoneticPr fontId="2"/>
  </si>
  <si>
    <t>合   計</t>
    <rPh sb="0" eb="1">
      <t>ゴウ</t>
    </rPh>
    <rPh sb="4" eb="5">
      <t>ケイ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</si>
  <si>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</si>
  <si>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２００人以上</t>
    <rPh sb="3" eb="4">
      <t>ニン</t>
    </rPh>
    <rPh sb="4" eb="6">
      <t>イジョウ</t>
    </rPh>
    <phoneticPr fontId="2"/>
  </si>
  <si>
    <t xml:space="preserve">=100 </t>
  </si>
  <si>
    <t>年　次</t>
    <rPh sb="0" eb="1">
      <t>トシ</t>
    </rPh>
    <rPh sb="2" eb="3">
      <t>ツギ</t>
    </rPh>
    <phoneticPr fontId="2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</si>
  <si>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</si>
  <si>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( % )</t>
    <phoneticPr fontId="2"/>
  </si>
  <si>
    <t>09</t>
  </si>
  <si>
    <t>10</t>
  </si>
  <si>
    <t>飲料・たばこ・飼料製造業</t>
  </si>
  <si>
    <t>11</t>
  </si>
  <si>
    <t>繊維工業</t>
  </si>
  <si>
    <t>12</t>
  </si>
  <si>
    <t>13</t>
  </si>
  <si>
    <t>14</t>
  </si>
  <si>
    <t>15</t>
  </si>
  <si>
    <t>印刷・同関連業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</si>
  <si>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</si>
  <si>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</si>
  <si>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</si>
  <si>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</si>
  <si>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</si>
  <si>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</si>
  <si>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</si>
  <si>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</si>
  <si>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</si>
  <si>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</si>
  <si>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生産用機械器具製造業</t>
    <rPh sb="0" eb="3">
      <t>セイサンヨウ</t>
    </rPh>
    <phoneticPr fontId="2"/>
  </si>
  <si>
    <t>27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</si>
  <si>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</si>
  <si>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28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</si>
  <si>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"/>
  </si>
  <si>
    <t>29</t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</si>
  <si>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</si>
  <si>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30</t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</si>
  <si>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phoneticPr fontId="2"/>
  </si>
  <si>
    <t>31</t>
  </si>
  <si>
    <t>32</t>
  </si>
  <si>
    <t>はん用機械器具製造業</t>
    <rPh sb="2" eb="3">
      <t>ヨウ</t>
    </rPh>
    <phoneticPr fontId="2"/>
  </si>
  <si>
    <t>製造品出荷額等</t>
    <rPh sb="0" eb="1">
      <t>セイ</t>
    </rPh>
    <rPh sb="1" eb="2">
      <t>ヅクリ</t>
    </rPh>
    <rPh sb="2" eb="3">
      <t>シナ</t>
    </rPh>
    <rPh sb="3" eb="4">
      <t>デ</t>
    </rPh>
    <rPh sb="4" eb="5">
      <t>ニ</t>
    </rPh>
    <rPh sb="5" eb="6">
      <t>ガク</t>
    </rPh>
    <rPh sb="6" eb="7">
      <t>トウ</t>
    </rPh>
    <phoneticPr fontId="2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</si>
  <si>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2"/>
  </si>
  <si>
    <t>平成17年</t>
    <rPh sb="0" eb="2">
      <t>ヘイセイ</t>
    </rPh>
    <rPh sb="4" eb="5">
      <t>ネン</t>
    </rPh>
    <phoneticPr fontId="2"/>
  </si>
  <si>
    <t>( 事業所 )</t>
    <rPh sb="2" eb="5">
      <t>ジギョウショ</t>
    </rPh>
    <phoneticPr fontId="2"/>
  </si>
  <si>
    <t>旧青森市</t>
    <phoneticPr fontId="2"/>
  </si>
  <si>
    <t>旧浪岡町</t>
    <phoneticPr fontId="2"/>
  </si>
  <si>
    <t>( % )</t>
    <phoneticPr fontId="2"/>
  </si>
  <si>
    <t>( % )</t>
    <phoneticPr fontId="2"/>
  </si>
  <si>
    <t>( % )</t>
    <phoneticPr fontId="2"/>
  </si>
  <si>
    <t>第１表　年次別事業所数、従業者数、製造品出荷額等（従業者４人以上の事業所）</t>
    <rPh sb="0" eb="1">
      <t>ダイ</t>
    </rPh>
    <rPh sb="2" eb="3">
      <t>ヒョウ</t>
    </rPh>
    <rPh sb="4" eb="5">
      <t>トシ</t>
    </rPh>
    <rPh sb="5" eb="6">
      <t>ツギ</t>
    </rPh>
    <rPh sb="6" eb="7">
      <t>ベツ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20">
      <t>セイゾウヒン</t>
    </rPh>
    <rPh sb="20" eb="22">
      <t>シュッカ</t>
    </rPh>
    <rPh sb="22" eb="23">
      <t>ガク</t>
    </rPh>
    <rPh sb="23" eb="24">
      <t>ナド</t>
    </rPh>
    <phoneticPr fontId="2"/>
  </si>
  <si>
    <t>※　「平成23年」の数値は、平成24年経済センサス－活動調査（平成24年2月1日実施）の結果です。</t>
    <rPh sb="3" eb="5">
      <t>ヘイセイ</t>
    </rPh>
    <rPh sb="7" eb="8">
      <t>ネン</t>
    </rPh>
    <rPh sb="10" eb="12">
      <t>スウチ</t>
    </rPh>
    <rPh sb="40" eb="42">
      <t>ジッシ</t>
    </rPh>
    <rPh sb="44" eb="46">
      <t>ケッカ</t>
    </rPh>
    <phoneticPr fontId="2"/>
  </si>
  <si>
    <t>従業者規模別</t>
    <rPh sb="0" eb="3">
      <t>ジュウギョウシャ</t>
    </rPh>
    <rPh sb="3" eb="4">
      <t>タダシ</t>
    </rPh>
    <rPh sb="4" eb="5">
      <t>ボ</t>
    </rPh>
    <rPh sb="5" eb="6">
      <t>ベツ</t>
    </rPh>
    <phoneticPr fontId="2"/>
  </si>
  <si>
    <t>( 事業所 )</t>
    <rPh sb="2" eb="4">
      <t>ジギョウ</t>
    </rPh>
    <rPh sb="4" eb="5">
      <t>ショ</t>
    </rPh>
    <phoneticPr fontId="2"/>
  </si>
  <si>
    <t>第２表  従業者規模別事業所数、従業者数、製造品出荷額等（従業者４人以上の事業所）</t>
    <rPh sb="0" eb="1">
      <t>ダイ</t>
    </rPh>
    <rPh sb="2" eb="3">
      <t>ヒョウ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phoneticPr fontId="2"/>
  </si>
  <si>
    <t>その他の収入</t>
    <rPh sb="4" eb="6">
      <t>シュウニュウ</t>
    </rPh>
    <phoneticPr fontId="2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</si>
  <si>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2"/>
  </si>
  <si>
    <t>その他収入額</t>
    <phoneticPr fontId="2"/>
  </si>
  <si>
    <t>修理料収入額</t>
    <phoneticPr fontId="2"/>
  </si>
  <si>
    <t>平成
17年</t>
    <phoneticPr fontId="2"/>
  </si>
  <si>
    <t>平成
18年</t>
    <phoneticPr fontId="2"/>
  </si>
  <si>
    <t>平成
19年</t>
    <phoneticPr fontId="2"/>
  </si>
  <si>
    <t>平成
20年</t>
    <phoneticPr fontId="2"/>
  </si>
  <si>
    <t>平成
21年</t>
    <phoneticPr fontId="2"/>
  </si>
  <si>
    <t>平成
22年</t>
    <phoneticPr fontId="2"/>
  </si>
  <si>
    <t>平成
23年</t>
    <phoneticPr fontId="2"/>
  </si>
  <si>
    <t>平成
24年</t>
    <phoneticPr fontId="2"/>
  </si>
  <si>
    <t>( 事業所 )</t>
    <phoneticPr fontId="2"/>
  </si>
  <si>
    <t>( % )</t>
    <phoneticPr fontId="2"/>
  </si>
  <si>
    <t>( 万円 )</t>
    <phoneticPr fontId="2"/>
  </si>
  <si>
    <t>計</t>
    <phoneticPr fontId="2"/>
  </si>
  <si>
    <t>くず及び廃物の出荷額</t>
    <rPh sb="2" eb="3">
      <t>オヨ</t>
    </rPh>
    <rPh sb="4" eb="6">
      <t>ハイブツ</t>
    </rPh>
    <rPh sb="7" eb="9">
      <t>シュッカ</t>
    </rPh>
    <rPh sb="9" eb="10">
      <t>ガク</t>
    </rPh>
    <phoneticPr fontId="2"/>
  </si>
  <si>
    <t>-</t>
    <phoneticPr fontId="2"/>
  </si>
  <si>
    <t>-</t>
    <phoneticPr fontId="2"/>
  </si>
  <si>
    <t>４～９人</t>
    <rPh sb="3" eb="4">
      <t>ニン</t>
    </rPh>
    <phoneticPr fontId="2"/>
  </si>
  <si>
    <t>対前年比</t>
    <rPh sb="0" eb="1">
      <t>タイ</t>
    </rPh>
    <rPh sb="1" eb="2">
      <t>マエ</t>
    </rPh>
    <rPh sb="2" eb="3">
      <t>ネン</t>
    </rPh>
    <rPh sb="3" eb="4">
      <t>ヒ</t>
    </rPh>
    <phoneticPr fontId="2"/>
  </si>
  <si>
    <t>第３表　産業（中分類）別事業所数、従業者数、製造品出荷額等（従業者４人以上の事業所）</t>
    <rPh sb="7" eb="10">
      <t>チュウブンルイ</t>
    </rPh>
    <phoneticPr fontId="2"/>
  </si>
  <si>
    <t>第４表　産業（中分類）別事業所数、従業者数、現金給与額、原材料使用額等、製造品出荷額等、内国消費税額（従業者４人以上の事業所）</t>
    <rPh sb="0" eb="1">
      <t>ダイ</t>
    </rPh>
    <rPh sb="2" eb="3">
      <t>ヒョウ</t>
    </rPh>
    <rPh sb="4" eb="6">
      <t>サンギョウ</t>
    </rPh>
    <rPh sb="7" eb="10">
      <t>チュウブンルイ</t>
    </rPh>
    <rPh sb="11" eb="12">
      <t>ベツ</t>
    </rPh>
    <rPh sb="12" eb="15">
      <t>ジギョウショ</t>
    </rPh>
    <rPh sb="15" eb="16">
      <t>スウ</t>
    </rPh>
    <rPh sb="17" eb="18">
      <t>ジュウ</t>
    </rPh>
    <rPh sb="18" eb="21">
      <t>ギョウシャスウ</t>
    </rPh>
    <rPh sb="22" eb="24">
      <t>ゲンキン</t>
    </rPh>
    <rPh sb="24" eb="26">
      <t>キュウヨ</t>
    </rPh>
    <rPh sb="26" eb="27">
      <t>ガク</t>
    </rPh>
    <rPh sb="28" eb="31">
      <t>ゲンザイリョウ</t>
    </rPh>
    <rPh sb="31" eb="33">
      <t>シヨウ</t>
    </rPh>
    <rPh sb="33" eb="35">
      <t>ガクナド</t>
    </rPh>
    <rPh sb="36" eb="39">
      <t>セイゾウヒン</t>
    </rPh>
    <rPh sb="39" eb="41">
      <t>シュッカ</t>
    </rPh>
    <rPh sb="41" eb="43">
      <t>ガクナド</t>
    </rPh>
    <rPh sb="44" eb="46">
      <t>ナイコク</t>
    </rPh>
    <rPh sb="46" eb="49">
      <t>ショウヒゼイ</t>
    </rPh>
    <rPh sb="49" eb="50">
      <t>ガク</t>
    </rPh>
    <rPh sb="51" eb="54">
      <t>ジュウギョウシャ</t>
    </rPh>
    <rPh sb="55" eb="58">
      <t>ニンイジョウ</t>
    </rPh>
    <rPh sb="59" eb="62">
      <t>ジギョウショ</t>
    </rPh>
    <phoneticPr fontId="2"/>
  </si>
  <si>
    <t>合　　計</t>
    <rPh sb="0" eb="1">
      <t>ゴウ</t>
    </rPh>
    <rPh sb="3" eb="4">
      <t>ケイ</t>
    </rPh>
    <phoneticPr fontId="2"/>
  </si>
  <si>
    <t>　合    計</t>
    <rPh sb="1" eb="2">
      <t>ア</t>
    </rPh>
    <rPh sb="6" eb="7">
      <t>ケイ</t>
    </rPh>
    <phoneticPr fontId="2"/>
  </si>
  <si>
    <t>平成25年</t>
    <phoneticPr fontId="2"/>
  </si>
  <si>
    <t>旧青森市</t>
    <phoneticPr fontId="2"/>
  </si>
  <si>
    <t>旧浪岡町</t>
    <phoneticPr fontId="2"/>
  </si>
  <si>
    <t>合　　計</t>
    <phoneticPr fontId="2"/>
  </si>
  <si>
    <t>旧青森市</t>
    <rPh sb="0" eb="1">
      <t>キュウ</t>
    </rPh>
    <rPh sb="1" eb="4">
      <t>アオモリシ</t>
    </rPh>
    <phoneticPr fontId="2"/>
  </si>
  <si>
    <t>旧浪岡町</t>
    <rPh sb="0" eb="1">
      <t>キュウ</t>
    </rPh>
    <rPh sb="1" eb="4">
      <t>ナミオカマチ</t>
    </rPh>
    <phoneticPr fontId="2"/>
  </si>
  <si>
    <t>（再　掲）</t>
    <rPh sb="1" eb="2">
      <t>サイ</t>
    </rPh>
    <rPh sb="3" eb="4">
      <t>ケイ</t>
    </rPh>
    <phoneticPr fontId="2"/>
  </si>
  <si>
    <t>[行政区域別]</t>
    <rPh sb="1" eb="3">
      <t>ギョウセイ</t>
    </rPh>
    <rPh sb="3" eb="5">
      <t>クイキ</t>
    </rPh>
    <rPh sb="5" eb="6">
      <t>ベツ</t>
    </rPh>
    <phoneticPr fontId="2"/>
  </si>
  <si>
    <t>[従業者規模別]</t>
    <phoneticPr fontId="2"/>
  </si>
  <si>
    <t>４～９人</t>
    <phoneticPr fontId="2"/>
  </si>
  <si>
    <t>１０～１９人</t>
    <phoneticPr fontId="2"/>
  </si>
  <si>
    <t>２０～２９人</t>
    <phoneticPr fontId="2"/>
  </si>
  <si>
    <t>３０～４９人</t>
    <phoneticPr fontId="2"/>
  </si>
  <si>
    <t>５０～９９人</t>
    <phoneticPr fontId="2"/>
  </si>
  <si>
    <t>１００～１９９人</t>
    <phoneticPr fontId="2"/>
  </si>
  <si>
    <t>２００人以上</t>
    <rPh sb="4" eb="6">
      <t>イジョウ</t>
    </rPh>
    <phoneticPr fontId="2"/>
  </si>
  <si>
    <t>平成26年</t>
    <phoneticPr fontId="2"/>
  </si>
  <si>
    <t>平成25年</t>
    <phoneticPr fontId="2"/>
  </si>
  <si>
    <t>平成26年</t>
    <phoneticPr fontId="2"/>
  </si>
  <si>
    <t>X</t>
  </si>
  <si>
    <t>平成25年</t>
  </si>
  <si>
    <t>平成25年</t>
    <phoneticPr fontId="2"/>
  </si>
  <si>
    <t>平成26年</t>
  </si>
  <si>
    <t>平成26年</t>
    <phoneticPr fontId="2"/>
  </si>
  <si>
    <t>X</t>
    <phoneticPr fontId="2"/>
  </si>
  <si>
    <t xml:space="preserve"> 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</si>
</sst>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);[Red]\(#,##0\)"/>
    <numFmt numFmtId="177" formatCode="#,##0_ ;[Red]\-#,##0\ "/>
    <numFmt numFmtId="178" formatCode="#,##0.0_ ;[Red]\-#,##0.0\ "/>
    <numFmt numFmtId="179" formatCode="0.000000000%"/>
    <numFmt numFmtId="180" formatCode="#,##0.0_);[Red]\(#,##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3" fillId="0" borderId="0"/>
    <xf numFmtId="0" fontId="3" fillId="0" borderId="0">
      <alignment vertical="center"/>
    </xf>
    <xf numFmtId="0" fontId="3" fillId="0" borderId="0">
      <alignment vertical="center"/>
    </xf>
  </cellStyleXfs>
  <cellXfs count="275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176" fontId="5" fillId="0" borderId="1" xfId="1" applyNumberFormat="1" applyFont="1" applyBorder="1">
      <alignment vertical="center"/>
    </xf>
    <xf numFmtId="180" fontId="5" fillId="0" borderId="2" xfId="1" applyNumberFormat="1" applyFont="1" applyBorder="1">
      <alignment vertical="center"/>
    </xf>
    <xf numFmtId="180" fontId="5" fillId="0" borderId="3" xfId="1" applyNumberFormat="1" applyFont="1" applyBorder="1">
      <alignment vertical="center"/>
    </xf>
    <xf numFmtId="180" fontId="5" fillId="0" borderId="4" xfId="1" applyNumberFormat="1" applyFont="1" applyBorder="1">
      <alignment vertical="center"/>
    </xf>
    <xf numFmtId="176" fontId="5" fillId="0" borderId="5" xfId="1" applyNumberFormat="1" applyFont="1" applyBorder="1">
      <alignment vertical="center"/>
    </xf>
    <xf numFmtId="180" fontId="5" fillId="0" borderId="6" xfId="1" applyNumberFormat="1" applyFont="1" applyBorder="1" applyAlignment="1">
      <alignment horizontal="right" vertical="center"/>
    </xf>
    <xf numFmtId="180" fontId="5" fillId="0" borderId="7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horizontal="right" vertical="center"/>
    </xf>
    <xf numFmtId="176" fontId="5" fillId="0" borderId="9" xfId="1" applyNumberFormat="1" applyFont="1" applyBorder="1">
      <alignment vertical="center"/>
    </xf>
    <xf numFmtId="180" fontId="5" fillId="0" borderId="10" xfId="1" applyNumberFormat="1" applyFont="1" applyBorder="1" applyAlignment="1">
      <alignment horizontal="right" vertical="center"/>
    </xf>
    <xf numFmtId="180" fontId="5" fillId="0" borderId="11" xfId="1" applyNumberFormat="1" applyFont="1" applyBorder="1" applyAlignment="1">
      <alignment horizontal="right" vertical="center"/>
    </xf>
    <xf numFmtId="176" fontId="5" fillId="0" borderId="12" xfId="1" applyNumberFormat="1" applyFont="1" applyBorder="1">
      <alignment vertical="center"/>
    </xf>
    <xf numFmtId="180" fontId="5" fillId="0" borderId="13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80" fontId="5" fillId="0" borderId="15" xfId="1" applyNumberFormat="1" applyFont="1" applyBorder="1" applyAlignment="1">
      <alignment horizontal="right" vertical="center"/>
    </xf>
    <xf numFmtId="180" fontId="5" fillId="0" borderId="16" xfId="1" applyNumberFormat="1" applyFont="1" applyBorder="1" applyAlignment="1">
      <alignment horizontal="right" vertical="center"/>
    </xf>
    <xf numFmtId="179" fontId="5" fillId="0" borderId="0" xfId="0" applyNumberFormat="1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7" fontId="5" fillId="0" borderId="22" xfId="0" applyNumberFormat="1" applyFont="1" applyFill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right" vertical="center"/>
    </xf>
    <xf numFmtId="176" fontId="5" fillId="0" borderId="0" xfId="1" applyNumberFormat="1" applyFont="1" applyBorder="1">
      <alignment vertical="center"/>
    </xf>
    <xf numFmtId="180" fontId="5" fillId="0" borderId="0" xfId="1" applyNumberFormat="1" applyFont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 shrinkToFit="1"/>
    </xf>
    <xf numFmtId="0" fontId="6" fillId="0" borderId="27" xfId="0" applyFont="1" applyFill="1" applyBorder="1" applyAlignment="1">
      <alignment horizontal="right" vertical="center"/>
    </xf>
    <xf numFmtId="177" fontId="9" fillId="2" borderId="28" xfId="0" applyNumberFormat="1" applyFont="1" applyFill="1" applyBorder="1" applyAlignment="1">
      <alignment vertical="center"/>
    </xf>
    <xf numFmtId="178" fontId="9" fillId="2" borderId="28" xfId="0" applyNumberFormat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178" fontId="5" fillId="0" borderId="0" xfId="0" applyNumberFormat="1" applyFont="1" applyFill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176" fontId="5" fillId="0" borderId="37" xfId="0" applyNumberFormat="1" applyFont="1" applyFill="1" applyBorder="1" applyAlignment="1">
      <alignment horizontal="right" vertical="center"/>
    </xf>
    <xf numFmtId="178" fontId="5" fillId="0" borderId="31" xfId="0" applyNumberFormat="1" applyFont="1" applyFill="1" applyBorder="1" applyAlignment="1">
      <alignment horizontal="right" vertical="center"/>
    </xf>
    <xf numFmtId="178" fontId="5" fillId="0" borderId="38" xfId="0" applyNumberFormat="1" applyFont="1" applyFill="1" applyBorder="1" applyAlignment="1">
      <alignment horizontal="right" vertical="center"/>
    </xf>
    <xf numFmtId="178" fontId="5" fillId="0" borderId="39" xfId="0" applyNumberFormat="1" applyFont="1" applyFill="1" applyBorder="1" applyAlignment="1">
      <alignment horizontal="right" vertical="center"/>
    </xf>
    <xf numFmtId="176" fontId="9" fillId="2" borderId="40" xfId="0" applyNumberFormat="1" applyFont="1" applyFill="1" applyBorder="1" applyAlignment="1">
      <alignment vertical="center"/>
    </xf>
    <xf numFmtId="176" fontId="9" fillId="2" borderId="41" xfId="0" applyNumberFormat="1" applyFont="1" applyFill="1" applyBorder="1" applyAlignment="1">
      <alignment vertical="center"/>
    </xf>
    <xf numFmtId="178" fontId="9" fillId="2" borderId="42" xfId="0" applyNumberFormat="1" applyFont="1" applyFill="1" applyBorder="1" applyAlignment="1">
      <alignment horizontal="right" vertical="center"/>
    </xf>
    <xf numFmtId="177" fontId="9" fillId="2" borderId="4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Alignment="1">
      <alignment horizontal="right"/>
    </xf>
    <xf numFmtId="41" fontId="5" fillId="0" borderId="37" xfId="0" applyNumberFormat="1" applyFont="1" applyFill="1" applyBorder="1" applyAlignment="1">
      <alignment horizontal="right" vertical="center"/>
    </xf>
    <xf numFmtId="41" fontId="5" fillId="0" borderId="43" xfId="0" applyNumberFormat="1" applyFont="1" applyFill="1" applyBorder="1" applyAlignment="1">
      <alignment horizontal="right" vertical="center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39" xfId="0" applyNumberFormat="1" applyFont="1" applyFill="1" applyBorder="1" applyAlignment="1">
      <alignment horizontal="right" vertical="center"/>
    </xf>
    <xf numFmtId="41" fontId="5" fillId="0" borderId="44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5" fillId="0" borderId="35" xfId="0" applyNumberFormat="1" applyFont="1" applyFill="1" applyBorder="1" applyAlignment="1">
      <alignment horizontal="right" vertical="center"/>
    </xf>
    <xf numFmtId="41" fontId="5" fillId="0" borderId="45" xfId="0" applyNumberFormat="1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/>
    </xf>
    <xf numFmtId="0" fontId="6" fillId="0" borderId="49" xfId="0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righ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180" fontId="5" fillId="0" borderId="53" xfId="1" applyNumberFormat="1" applyFont="1" applyBorder="1">
      <alignment vertical="center"/>
    </xf>
    <xf numFmtId="180" fontId="5" fillId="0" borderId="14" xfId="1" applyNumberFormat="1" applyFont="1" applyBorder="1">
      <alignment vertical="center"/>
    </xf>
    <xf numFmtId="176" fontId="5" fillId="0" borderId="19" xfId="1" applyNumberFormat="1" applyFont="1" applyBorder="1">
      <alignment vertical="center"/>
    </xf>
    <xf numFmtId="180" fontId="5" fillId="0" borderId="17" xfId="1" applyNumberFormat="1" applyFont="1" applyBorder="1" applyAlignment="1">
      <alignment horizontal="right" vertical="center"/>
    </xf>
    <xf numFmtId="180" fontId="5" fillId="0" borderId="54" xfId="1" applyNumberFormat="1" applyFont="1" applyBorder="1" applyAlignment="1">
      <alignment horizontal="right" vertical="center"/>
    </xf>
    <xf numFmtId="176" fontId="5" fillId="0" borderId="19" xfId="1" applyNumberFormat="1" applyFont="1" applyFill="1" applyBorder="1">
      <alignment vertical="center"/>
    </xf>
    <xf numFmtId="176" fontId="5" fillId="0" borderId="12" xfId="1" applyNumberFormat="1" applyFont="1" applyFill="1" applyBorder="1">
      <alignment vertical="center"/>
    </xf>
    <xf numFmtId="14" fontId="5" fillId="0" borderId="0" xfId="0" applyNumberFormat="1" applyFont="1" applyFill="1" applyAlignment="1">
      <alignment horizontal="center" vertical="center"/>
    </xf>
    <xf numFmtId="180" fontId="5" fillId="0" borderId="55" xfId="1" applyNumberFormat="1" applyFont="1" applyBorder="1" applyAlignment="1">
      <alignment horizontal="right" vertical="center"/>
    </xf>
    <xf numFmtId="38" fontId="5" fillId="0" borderId="56" xfId="1" applyFont="1" applyBorder="1" applyAlignment="1">
      <alignment horizontal="center" vertical="center"/>
    </xf>
    <xf numFmtId="38" fontId="5" fillId="0" borderId="57" xfId="1" applyFont="1" applyBorder="1" applyAlignment="1">
      <alignment horizontal="center" vertical="center"/>
    </xf>
    <xf numFmtId="38" fontId="5" fillId="0" borderId="58" xfId="1" applyFont="1" applyBorder="1" applyAlignment="1">
      <alignment horizontal="center" vertical="center"/>
    </xf>
    <xf numFmtId="41" fontId="5" fillId="0" borderId="13" xfId="1" applyNumberFormat="1" applyFont="1" applyBorder="1" applyAlignment="1">
      <alignment horizontal="right" vertical="center"/>
    </xf>
    <xf numFmtId="41" fontId="5" fillId="0" borderId="17" xfId="1" applyNumberFormat="1" applyFont="1" applyBorder="1" applyAlignment="1">
      <alignment horizontal="right" vertical="center"/>
    </xf>
    <xf numFmtId="41" fontId="5" fillId="0" borderId="15" xfId="1" applyNumberFormat="1" applyFont="1" applyBorder="1" applyAlignment="1">
      <alignment horizontal="right" vertical="center"/>
    </xf>
    <xf numFmtId="41" fontId="5" fillId="0" borderId="6" xfId="1" applyNumberFormat="1" applyFont="1" applyBorder="1" applyAlignment="1">
      <alignment horizontal="right" vertical="center"/>
    </xf>
    <xf numFmtId="38" fontId="5" fillId="0" borderId="59" xfId="1" applyFont="1" applyFill="1" applyBorder="1" applyAlignment="1">
      <alignment horizontal="center" vertical="center"/>
    </xf>
    <xf numFmtId="38" fontId="6" fillId="0" borderId="59" xfId="1" applyFont="1" applyFill="1" applyBorder="1" applyAlignment="1">
      <alignment horizontal="right"/>
    </xf>
    <xf numFmtId="176" fontId="5" fillId="0" borderId="59" xfId="1" applyNumberFormat="1" applyFont="1" applyFill="1" applyBorder="1">
      <alignment vertical="center"/>
    </xf>
    <xf numFmtId="38" fontId="6" fillId="0" borderId="27" xfId="1" applyFont="1" applyBorder="1" applyAlignment="1">
      <alignment horizontal="right" vertical="center"/>
    </xf>
    <xf numFmtId="38" fontId="6" fillId="0" borderId="47" xfId="1" applyFont="1" applyBorder="1" applyAlignment="1">
      <alignment horizontal="right" vertical="center"/>
    </xf>
    <xf numFmtId="38" fontId="6" fillId="0" borderId="60" xfId="1" applyFont="1" applyBorder="1" applyAlignment="1">
      <alignment horizontal="right" vertical="center"/>
    </xf>
    <xf numFmtId="0" fontId="6" fillId="0" borderId="49" xfId="0" applyFont="1" applyFill="1" applyBorder="1" applyAlignment="1">
      <alignment horizontal="right" vertical="center" shrinkToFit="1"/>
    </xf>
    <xf numFmtId="178" fontId="9" fillId="2" borderId="61" xfId="0" applyNumberFormat="1" applyFont="1" applyFill="1" applyBorder="1" applyAlignment="1">
      <alignment vertical="center"/>
    </xf>
    <xf numFmtId="38" fontId="4" fillId="0" borderId="59" xfId="1" applyFont="1" applyFill="1" applyBorder="1" applyAlignment="1">
      <alignment horizontal="center" vertical="center"/>
    </xf>
    <xf numFmtId="38" fontId="6" fillId="0" borderId="50" xfId="1" applyFont="1" applyBorder="1" applyAlignment="1">
      <alignment horizontal="right" vertical="center"/>
    </xf>
    <xf numFmtId="41" fontId="5" fillId="0" borderId="62" xfId="1" applyNumberFormat="1" applyFont="1" applyBorder="1" applyAlignment="1">
      <alignment horizontal="right" vertical="center"/>
    </xf>
    <xf numFmtId="41" fontId="5" fillId="0" borderId="63" xfId="1" applyNumberFormat="1" applyFont="1" applyBorder="1" applyAlignment="1">
      <alignment horizontal="right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65" xfId="1" applyFont="1" applyBorder="1" applyAlignment="1">
      <alignment horizontal="center" vertical="center"/>
    </xf>
    <xf numFmtId="38" fontId="9" fillId="0" borderId="66" xfId="1" applyFont="1" applyBorder="1" applyAlignment="1">
      <alignment horizontal="center" vertical="center"/>
    </xf>
    <xf numFmtId="176" fontId="9" fillId="2" borderId="67" xfId="1" applyNumberFormat="1" applyFont="1" applyFill="1" applyBorder="1">
      <alignment vertical="center"/>
    </xf>
    <xf numFmtId="180" fontId="9" fillId="2" borderId="68" xfId="1" applyNumberFormat="1" applyFont="1" applyFill="1" applyBorder="1" applyAlignment="1">
      <alignment horizontal="right" vertical="center"/>
    </xf>
    <xf numFmtId="180" fontId="9" fillId="2" borderId="69" xfId="1" applyNumberFormat="1" applyFont="1" applyFill="1" applyBorder="1" applyAlignment="1">
      <alignment horizontal="right" vertical="center"/>
    </xf>
    <xf numFmtId="180" fontId="9" fillId="2" borderId="70" xfId="1" applyNumberFormat="1" applyFont="1" applyFill="1" applyBorder="1" applyAlignment="1">
      <alignment horizontal="right" vertical="center"/>
    </xf>
    <xf numFmtId="180" fontId="9" fillId="2" borderId="6" xfId="1" applyNumberFormat="1" applyFont="1" applyFill="1" applyBorder="1" applyAlignment="1">
      <alignment horizontal="right" vertical="center"/>
    </xf>
    <xf numFmtId="180" fontId="9" fillId="2" borderId="10" xfId="1" applyNumberFormat="1" applyFont="1" applyFill="1" applyBorder="1" applyAlignment="1">
      <alignment horizontal="right" vertical="center"/>
    </xf>
    <xf numFmtId="176" fontId="9" fillId="2" borderId="5" xfId="1" applyNumberFormat="1" applyFont="1" applyFill="1" applyBorder="1">
      <alignment vertical="center"/>
    </xf>
    <xf numFmtId="180" fontId="9" fillId="2" borderId="71" xfId="1" applyNumberFormat="1" applyFont="1" applyFill="1" applyBorder="1" applyAlignment="1">
      <alignment horizontal="right" vertical="center"/>
    </xf>
    <xf numFmtId="41" fontId="9" fillId="2" borderId="68" xfId="1" applyNumberFormat="1" applyFont="1" applyFill="1" applyBorder="1" applyAlignment="1">
      <alignment horizontal="right" vertical="center"/>
    </xf>
    <xf numFmtId="41" fontId="9" fillId="2" borderId="72" xfId="1" applyNumberFormat="1" applyFont="1" applyFill="1" applyBorder="1" applyAlignment="1">
      <alignment horizontal="right" vertical="center"/>
    </xf>
    <xf numFmtId="41" fontId="9" fillId="2" borderId="6" xfId="1" applyNumberFormat="1" applyFont="1" applyFill="1" applyBorder="1" applyAlignment="1">
      <alignment horizontal="right" vertical="center"/>
    </xf>
    <xf numFmtId="176" fontId="9" fillId="2" borderId="73" xfId="1" applyNumberFormat="1" applyFont="1" applyFill="1" applyBorder="1">
      <alignment vertical="center"/>
    </xf>
    <xf numFmtId="180" fontId="9" fillId="2" borderId="20" xfId="1" applyNumberFormat="1" applyFont="1" applyFill="1" applyBorder="1" applyAlignment="1">
      <alignment horizontal="right" vertical="center"/>
    </xf>
    <xf numFmtId="180" fontId="9" fillId="2" borderId="74" xfId="1" applyNumberFormat="1" applyFont="1" applyFill="1" applyBorder="1" applyAlignment="1">
      <alignment horizontal="right" vertical="center"/>
    </xf>
    <xf numFmtId="41" fontId="9" fillId="2" borderId="20" xfId="1" applyNumberFormat="1" applyFont="1" applyFill="1" applyBorder="1" applyAlignment="1">
      <alignment horizontal="right" vertical="center"/>
    </xf>
    <xf numFmtId="177" fontId="9" fillId="2" borderId="75" xfId="0" applyNumberFormat="1" applyFont="1" applyFill="1" applyBorder="1" applyAlignment="1">
      <alignment vertical="center"/>
    </xf>
    <xf numFmtId="177" fontId="9" fillId="2" borderId="7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right" vertical="center"/>
    </xf>
    <xf numFmtId="178" fontId="5" fillId="0" borderId="79" xfId="0" applyNumberFormat="1" applyFont="1" applyFill="1" applyBorder="1" applyAlignment="1">
      <alignment vertical="center"/>
    </xf>
    <xf numFmtId="178" fontId="5" fillId="0" borderId="80" xfId="0" applyNumberFormat="1" applyFont="1" applyFill="1" applyBorder="1" applyAlignment="1">
      <alignment vertical="center"/>
    </xf>
    <xf numFmtId="180" fontId="9" fillId="2" borderId="11" xfId="1" applyNumberFormat="1" applyFont="1" applyFill="1" applyBorder="1" applyAlignment="1">
      <alignment horizontal="right" vertical="center"/>
    </xf>
    <xf numFmtId="180" fontId="9" fillId="2" borderId="80" xfId="1" applyNumberFormat="1" applyFont="1" applyFill="1" applyBorder="1" applyAlignment="1">
      <alignment horizontal="right" vertical="center"/>
    </xf>
    <xf numFmtId="178" fontId="5" fillId="0" borderId="81" xfId="0" applyNumberFormat="1" applyFont="1" applyFill="1" applyBorder="1" applyAlignment="1">
      <alignment horizontal="right" vertical="center"/>
    </xf>
    <xf numFmtId="178" fontId="5" fillId="0" borderId="82" xfId="0" applyNumberFormat="1" applyFont="1" applyFill="1" applyBorder="1" applyAlignment="1">
      <alignment horizontal="right" vertical="center"/>
    </xf>
    <xf numFmtId="176" fontId="5" fillId="0" borderId="44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41" fontId="9" fillId="2" borderId="83" xfId="0" applyNumberFormat="1" applyFont="1" applyFill="1" applyBorder="1" applyAlignment="1">
      <alignment horizontal="right" vertical="center"/>
    </xf>
    <xf numFmtId="41" fontId="9" fillId="2" borderId="84" xfId="0" applyNumberFormat="1" applyFont="1" applyFill="1" applyBorder="1" applyAlignment="1">
      <alignment horizontal="right" vertical="center"/>
    </xf>
    <xf numFmtId="38" fontId="5" fillId="0" borderId="85" xfId="1" applyFont="1" applyBorder="1" applyAlignment="1">
      <alignment horizontal="right" vertical="center"/>
    </xf>
    <xf numFmtId="38" fontId="5" fillId="0" borderId="57" xfId="1" applyFont="1" applyBorder="1" applyAlignment="1">
      <alignment horizontal="right" vertical="center"/>
    </xf>
    <xf numFmtId="180" fontId="5" fillId="0" borderId="86" xfId="1" applyNumberFormat="1" applyFont="1" applyBorder="1" applyAlignment="1">
      <alignment horizontal="right" vertical="center"/>
    </xf>
    <xf numFmtId="38" fontId="5" fillId="0" borderId="87" xfId="1" applyFont="1" applyBorder="1" applyAlignment="1">
      <alignment horizontal="right" vertical="center"/>
    </xf>
    <xf numFmtId="180" fontId="9" fillId="2" borderId="88" xfId="1" applyNumberFormat="1" applyFont="1" applyFill="1" applyBorder="1" applyAlignment="1">
      <alignment horizontal="right" vertical="center"/>
    </xf>
    <xf numFmtId="41" fontId="9" fillId="2" borderId="89" xfId="1" applyNumberFormat="1" applyFont="1" applyFill="1" applyBorder="1" applyAlignment="1">
      <alignment horizontal="right" vertical="center"/>
    </xf>
    <xf numFmtId="180" fontId="9" fillId="2" borderId="90" xfId="0" applyNumberFormat="1" applyFont="1" applyFill="1" applyBorder="1" applyAlignment="1">
      <alignment vertical="center"/>
    </xf>
    <xf numFmtId="0" fontId="4" fillId="0" borderId="91" xfId="0" applyFont="1" applyFill="1" applyBorder="1">
      <alignment vertical="center"/>
    </xf>
    <xf numFmtId="0" fontId="5" fillId="0" borderId="41" xfId="0" applyFont="1" applyFill="1" applyBorder="1">
      <alignment vertical="center"/>
    </xf>
    <xf numFmtId="0" fontId="5" fillId="0" borderId="42" xfId="0" applyFont="1" applyFill="1" applyBorder="1">
      <alignment vertical="center"/>
    </xf>
    <xf numFmtId="0" fontId="5" fillId="0" borderId="92" xfId="0" applyFont="1" applyFill="1" applyBorder="1">
      <alignment vertical="center"/>
    </xf>
    <xf numFmtId="0" fontId="5" fillId="0" borderId="93" xfId="0" applyFont="1" applyFill="1" applyBorder="1">
      <alignment vertical="center"/>
    </xf>
    <xf numFmtId="0" fontId="5" fillId="0" borderId="59" xfId="0" applyFont="1" applyFill="1" applyBorder="1">
      <alignment vertical="center"/>
    </xf>
    <xf numFmtId="0" fontId="5" fillId="0" borderId="90" xfId="0" applyFont="1" applyFill="1" applyBorder="1">
      <alignment vertical="center"/>
    </xf>
    <xf numFmtId="41" fontId="5" fillId="0" borderId="96" xfId="0" applyNumberFormat="1" applyFont="1" applyFill="1" applyBorder="1">
      <alignment vertical="center"/>
    </xf>
    <xf numFmtId="41" fontId="5" fillId="0" borderId="97" xfId="0" applyNumberFormat="1" applyFont="1" applyFill="1" applyBorder="1">
      <alignment vertical="center"/>
    </xf>
    <xf numFmtId="41" fontId="5" fillId="0" borderId="98" xfId="0" applyNumberFormat="1" applyFont="1" applyFill="1" applyBorder="1">
      <alignment vertical="center"/>
    </xf>
    <xf numFmtId="0" fontId="5" fillId="0" borderId="99" xfId="0" applyFont="1" applyFill="1" applyBorder="1">
      <alignment vertical="center"/>
    </xf>
    <xf numFmtId="41" fontId="5" fillId="0" borderId="44" xfId="0" applyNumberFormat="1" applyFont="1" applyFill="1" applyBorder="1" applyAlignment="1">
      <alignment horizontal="center" vertical="center"/>
    </xf>
    <xf numFmtId="41" fontId="5" fillId="0" borderId="37" xfId="0" applyNumberFormat="1" applyFont="1" applyFill="1" applyBorder="1">
      <alignment vertical="center"/>
    </xf>
    <xf numFmtId="41" fontId="5" fillId="0" borderId="39" xfId="0" applyNumberFormat="1" applyFont="1" applyFill="1" applyBorder="1">
      <alignment vertical="center"/>
    </xf>
    <xf numFmtId="41" fontId="5" fillId="0" borderId="37" xfId="0" applyNumberFormat="1" applyFont="1" applyFill="1" applyBorder="1" applyAlignment="1">
      <alignment horizontal="center" vertical="center"/>
    </xf>
    <xf numFmtId="0" fontId="5" fillId="0" borderId="32" xfId="0" applyFont="1" applyFill="1" applyBorder="1">
      <alignment vertical="center"/>
    </xf>
    <xf numFmtId="0" fontId="5" fillId="0" borderId="33" xfId="0" applyFont="1" applyFill="1" applyBorder="1">
      <alignment vertical="center"/>
    </xf>
    <xf numFmtId="0" fontId="5" fillId="0" borderId="100" xfId="0" applyFont="1" applyFill="1" applyBorder="1">
      <alignment vertical="center"/>
    </xf>
    <xf numFmtId="41" fontId="5" fillId="0" borderId="39" xfId="0" applyNumberFormat="1" applyFont="1" applyFill="1" applyBorder="1" applyAlignment="1">
      <alignment horizontal="center" vertical="center"/>
    </xf>
    <xf numFmtId="0" fontId="5" fillId="0" borderId="101" xfId="0" applyFont="1" applyFill="1" applyBorder="1">
      <alignment vertical="center"/>
    </xf>
    <xf numFmtId="41" fontId="5" fillId="0" borderId="102" xfId="0" applyNumberFormat="1" applyFont="1" applyFill="1" applyBorder="1" applyAlignment="1">
      <alignment horizontal="center" vertical="center"/>
    </xf>
    <xf numFmtId="41" fontId="5" fillId="0" borderId="103" xfId="0" applyNumberFormat="1" applyFont="1" applyFill="1" applyBorder="1" applyAlignment="1">
      <alignment horizontal="center" vertical="center"/>
    </xf>
    <xf numFmtId="41" fontId="5" fillId="0" borderId="82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vertical="center"/>
    </xf>
    <xf numFmtId="0" fontId="5" fillId="0" borderId="104" xfId="0" applyFont="1" applyFill="1" applyBorder="1">
      <alignment vertical="center"/>
    </xf>
    <xf numFmtId="0" fontId="5" fillId="0" borderId="105" xfId="0" applyFont="1" applyFill="1" applyBorder="1">
      <alignment vertical="center"/>
    </xf>
    <xf numFmtId="0" fontId="4" fillId="0" borderId="64" xfId="0" applyNumberFormat="1" applyFont="1" applyFill="1" applyBorder="1" applyAlignment="1">
      <alignment vertical="center"/>
    </xf>
    <xf numFmtId="0" fontId="5" fillId="0" borderId="106" xfId="0" applyFont="1" applyFill="1" applyBorder="1">
      <alignment vertical="center"/>
    </xf>
    <xf numFmtId="0" fontId="5" fillId="0" borderId="107" xfId="0" applyFont="1" applyFill="1" applyBorder="1">
      <alignment vertical="center"/>
    </xf>
    <xf numFmtId="0" fontId="10" fillId="0" borderId="81" xfId="0" applyNumberFormat="1" applyFont="1" applyFill="1" applyBorder="1" applyAlignment="1">
      <alignment vertical="center"/>
    </xf>
    <xf numFmtId="180" fontId="5" fillId="0" borderId="62" xfId="1" applyNumberFormat="1" applyFont="1" applyBorder="1">
      <alignment vertical="center"/>
    </xf>
    <xf numFmtId="180" fontId="9" fillId="2" borderId="86" xfId="1" applyNumberFormat="1" applyFont="1" applyFill="1" applyBorder="1" applyAlignment="1">
      <alignment horizontal="right" vertical="center"/>
    </xf>
    <xf numFmtId="180" fontId="5" fillId="0" borderId="62" xfId="1" applyNumberFormat="1" applyFont="1" applyBorder="1" applyAlignment="1">
      <alignment horizontal="right" vertical="center"/>
    </xf>
    <xf numFmtId="176" fontId="5" fillId="0" borderId="59" xfId="1" applyNumberFormat="1" applyFont="1" applyBorder="1">
      <alignment vertical="center"/>
    </xf>
    <xf numFmtId="176" fontId="5" fillId="0" borderId="103" xfId="0" applyNumberFormat="1" applyFont="1" applyFill="1" applyBorder="1" applyAlignment="1">
      <alignment horizontal="right" vertical="center"/>
    </xf>
    <xf numFmtId="41" fontId="9" fillId="2" borderId="93" xfId="0" applyNumberFormat="1" applyFont="1" applyFill="1" applyBorder="1" applyAlignment="1">
      <alignment horizontal="right" vertical="center"/>
    </xf>
    <xf numFmtId="0" fontId="9" fillId="2" borderId="94" xfId="0" applyFont="1" applyFill="1" applyBorder="1" applyAlignment="1">
      <alignment horizontal="center" vertical="center"/>
    </xf>
    <xf numFmtId="0" fontId="9" fillId="2" borderId="95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38" fontId="4" fillId="0" borderId="114" xfId="1" applyFont="1" applyBorder="1" applyAlignment="1">
      <alignment horizontal="center" vertical="center"/>
    </xf>
    <xf numFmtId="38" fontId="4" fillId="0" borderId="115" xfId="1" applyFont="1" applyBorder="1" applyAlignment="1">
      <alignment horizontal="center" vertical="center"/>
    </xf>
    <xf numFmtId="38" fontId="4" fillId="0" borderId="116" xfId="1" applyFont="1" applyBorder="1" applyAlignment="1">
      <alignment horizontal="center" vertical="center"/>
    </xf>
    <xf numFmtId="38" fontId="4" fillId="0" borderId="117" xfId="1" applyFont="1" applyBorder="1" applyAlignment="1">
      <alignment horizontal="center" vertical="center"/>
    </xf>
    <xf numFmtId="38" fontId="4" fillId="0" borderId="112" xfId="1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113" xfId="0" applyFont="1" applyBorder="1" applyAlignment="1">
      <alignment horizontal="center" vertical="center" shrinkToFit="1"/>
    </xf>
    <xf numFmtId="38" fontId="4" fillId="0" borderId="118" xfId="1" applyFont="1" applyBorder="1" applyAlignment="1">
      <alignment horizontal="center" vertical="center"/>
    </xf>
    <xf numFmtId="38" fontId="4" fillId="0" borderId="119" xfId="1" applyFont="1" applyBorder="1" applyAlignment="1">
      <alignment horizontal="center" vertical="center"/>
    </xf>
    <xf numFmtId="38" fontId="4" fillId="0" borderId="59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20" xfId="1" applyFont="1" applyBorder="1" applyAlignment="1">
      <alignment horizontal="center" vertical="center"/>
    </xf>
    <xf numFmtId="38" fontId="4" fillId="0" borderId="48" xfId="1" applyFont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38" fontId="4" fillId="0" borderId="108" xfId="1" applyFont="1" applyBorder="1" applyAlignment="1">
      <alignment horizontal="center" vertical="center" shrinkToFit="1"/>
    </xf>
    <xf numFmtId="0" fontId="0" fillId="0" borderId="108" xfId="0" applyBorder="1" applyAlignment="1">
      <alignment vertical="center" shrinkToFit="1"/>
    </xf>
    <xf numFmtId="0" fontId="0" fillId="0" borderId="109" xfId="0" applyBorder="1" applyAlignment="1">
      <alignment vertical="center" shrinkToFit="1"/>
    </xf>
    <xf numFmtId="0" fontId="4" fillId="2" borderId="122" xfId="0" applyFont="1" applyFill="1" applyBorder="1" applyAlignment="1">
      <alignment vertical="center"/>
    </xf>
    <xf numFmtId="0" fontId="4" fillId="2" borderId="92" xfId="0" applyFont="1" applyFill="1" applyBorder="1" applyAlignment="1">
      <alignment vertical="center"/>
    </xf>
    <xf numFmtId="0" fontId="0" fillId="2" borderId="123" xfId="0" applyFill="1" applyBorder="1" applyAlignment="1">
      <alignment vertical="center"/>
    </xf>
    <xf numFmtId="0" fontId="4" fillId="0" borderId="115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0" fillId="0" borderId="12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60" xfId="0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5" xfId="0" applyFont="1" applyBorder="1" applyAlignment="1">
      <alignment vertical="center"/>
    </xf>
    <xf numFmtId="0" fontId="5" fillId="0" borderId="120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2" borderId="92" xfId="0" applyFont="1" applyFill="1" applyBorder="1" applyAlignment="1">
      <alignment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0" fontId="10" fillId="0" borderId="126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0" fontId="10" fillId="0" borderId="124" xfId="0" applyFont="1" applyFill="1" applyBorder="1" applyAlignment="1">
      <alignment horizontal="center" vertical="center"/>
    </xf>
    <xf numFmtId="0" fontId="4" fillId="0" borderId="129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10" fillId="0" borderId="13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3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</cellXfs>
  <cellStyles count="8">
    <cellStyle name="桁区切り" xfId="1" builtinId="6"/>
    <cellStyle name="桁区切り 2" xfId="2"/>
    <cellStyle name="桁区切り 2 2" xfId="3"/>
    <cellStyle name="桁区切り 2 3" xfId="4"/>
    <cellStyle name="標準" xfId="0" builtinId="0"/>
    <cellStyle name="標準 2" xfId="5"/>
    <cellStyle name="標準 3" xfId="6"/>
    <cellStyle name="標準 3 2" xfId="7"/>
  </cellStyles>
  <dxfs count="5">
    <dxf>
      <border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'第１，2表'!#REF!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73038904"/>
        <c:axId val="173039296"/>
      </c:barChar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'第１，2表'!#REF!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36944"/>
        <c:axId val="173038512"/>
      </c:lineChart>
      <c:catAx>
        <c:axId val="173036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3038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0385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73036944"/>
        <c:crosses val="autoZero"/>
        <c:crossBetween val="between"/>
      </c:valAx>
      <c:catAx>
        <c:axId val="173038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73039296"/>
        <c:crosses val="autoZero"/>
        <c:auto val="0"/>
        <c:lblAlgn val="ctr"/>
        <c:lblOffset val="100"/>
        <c:noMultiLvlLbl val="0"/>
      </c:catAx>
      <c:valAx>
        <c:axId val="17303929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7303890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609600</xdr:rowOff>
    </xdr:from>
    <xdr:to>
      <xdr:col>0</xdr:col>
      <xdr:colOff>0</xdr:colOff>
      <xdr:row>71</xdr:row>
      <xdr:rowOff>38100</xdr:rowOff>
    </xdr:to>
    <xdr:graphicFrame macro="">
      <xdr:nvGraphicFramePr>
        <xdr:cNvPr id="3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6"/>
  <sheetViews>
    <sheetView tabSelected="1" zoomScaleNormal="100" zoomScaleSheetLayoutView="100" workbookViewId="0"/>
  </sheetViews>
  <sheetFormatPr defaultRowHeight="13.5"/>
  <cols>
    <col min="1" max="1" width="10.625" style="2" customWidth="1"/>
    <col min="2" max="2" width="9.625" style="2" customWidth="1"/>
    <col min="3" max="8" width="12.625" style="2" customWidth="1"/>
    <col min="9" max="10" width="14.625" style="2" customWidth="1"/>
    <col min="11" max="11" width="12.625" style="2" customWidth="1"/>
    <col min="12" max="12" width="11.625" style="2" customWidth="1"/>
    <col min="13" max="23" width="10.625" style="2" customWidth="1"/>
    <col min="24" max="16384" width="9" style="2"/>
  </cols>
  <sheetData>
    <row r="1" spans="1:12" ht="24" customHeight="1">
      <c r="A1" s="21" t="s">
        <v>80</v>
      </c>
    </row>
    <row r="2" spans="1:12" ht="15.95" customHeight="1" thickBot="1"/>
    <row r="3" spans="1:12" ht="23.1" customHeight="1" thickTop="1">
      <c r="A3" s="210" t="s">
        <v>36</v>
      </c>
      <c r="B3" s="211"/>
      <c r="C3" s="203" t="s">
        <v>37</v>
      </c>
      <c r="D3" s="204"/>
      <c r="E3" s="205"/>
      <c r="F3" s="203" t="s">
        <v>33</v>
      </c>
      <c r="G3" s="204"/>
      <c r="H3" s="205"/>
      <c r="I3" s="203" t="s">
        <v>1</v>
      </c>
      <c r="J3" s="204"/>
      <c r="K3" s="206"/>
      <c r="L3" s="111"/>
    </row>
    <row r="4" spans="1:12" ht="21" customHeight="1">
      <c r="A4" s="212"/>
      <c r="B4" s="213"/>
      <c r="C4" s="117" t="s">
        <v>3</v>
      </c>
      <c r="D4" s="118" t="s">
        <v>73</v>
      </c>
      <c r="E4" s="119" t="s">
        <v>7</v>
      </c>
      <c r="F4" s="117" t="s">
        <v>3</v>
      </c>
      <c r="G4" s="118" t="s">
        <v>73</v>
      </c>
      <c r="H4" s="119" t="s">
        <v>105</v>
      </c>
      <c r="I4" s="117" t="s">
        <v>6</v>
      </c>
      <c r="J4" s="118" t="s">
        <v>73</v>
      </c>
      <c r="K4" s="120" t="s">
        <v>7</v>
      </c>
      <c r="L4" s="103"/>
    </row>
    <row r="5" spans="1:12" ht="21" customHeight="1" thickBot="1">
      <c r="A5" s="214"/>
      <c r="B5" s="215"/>
      <c r="C5" s="106" t="s">
        <v>74</v>
      </c>
      <c r="D5" s="107" t="s">
        <v>35</v>
      </c>
      <c r="E5" s="108" t="s">
        <v>2</v>
      </c>
      <c r="F5" s="106" t="s">
        <v>4</v>
      </c>
      <c r="G5" s="107" t="s">
        <v>35</v>
      </c>
      <c r="H5" s="108" t="s">
        <v>2</v>
      </c>
      <c r="I5" s="106" t="s">
        <v>5</v>
      </c>
      <c r="J5" s="107" t="s">
        <v>35</v>
      </c>
      <c r="K5" s="112" t="s">
        <v>2</v>
      </c>
      <c r="L5" s="104"/>
    </row>
    <row r="6" spans="1:12" ht="21" customHeight="1">
      <c r="A6" s="207" t="s">
        <v>89</v>
      </c>
      <c r="B6" s="96" t="s">
        <v>75</v>
      </c>
      <c r="C6" s="3">
        <v>240</v>
      </c>
      <c r="D6" s="4">
        <v>100</v>
      </c>
      <c r="E6" s="5"/>
      <c r="F6" s="3">
        <v>5842</v>
      </c>
      <c r="G6" s="4">
        <v>100</v>
      </c>
      <c r="H6" s="5"/>
      <c r="I6" s="3">
        <v>7645973</v>
      </c>
      <c r="J6" s="4">
        <v>100</v>
      </c>
      <c r="K6" s="6"/>
      <c r="L6" s="105"/>
    </row>
    <row r="7" spans="1:12" ht="21" customHeight="1">
      <c r="A7" s="208"/>
      <c r="B7" s="97" t="s">
        <v>76</v>
      </c>
      <c r="C7" s="7">
        <v>20</v>
      </c>
      <c r="D7" s="8">
        <v>100</v>
      </c>
      <c r="E7" s="9"/>
      <c r="F7" s="7">
        <v>801</v>
      </c>
      <c r="G7" s="8">
        <v>100</v>
      </c>
      <c r="H7" s="9"/>
      <c r="I7" s="7">
        <v>2432588</v>
      </c>
      <c r="J7" s="8">
        <v>100</v>
      </c>
      <c r="K7" s="10"/>
      <c r="L7" s="105"/>
    </row>
    <row r="8" spans="1:12" ht="21" customHeight="1">
      <c r="A8" s="209"/>
      <c r="B8" s="98" t="s">
        <v>100</v>
      </c>
      <c r="C8" s="121">
        <f>+C6+C7</f>
        <v>260</v>
      </c>
      <c r="D8" s="122">
        <v>100</v>
      </c>
      <c r="E8" s="123"/>
      <c r="F8" s="121">
        <f>+F6+F7</f>
        <v>6643</v>
      </c>
      <c r="G8" s="122">
        <v>100</v>
      </c>
      <c r="H8" s="123"/>
      <c r="I8" s="121">
        <f>+I6+I7</f>
        <v>10078561</v>
      </c>
      <c r="J8" s="122">
        <v>100</v>
      </c>
      <c r="K8" s="124"/>
      <c r="L8" s="105"/>
    </row>
    <row r="9" spans="1:12" ht="21" customHeight="1">
      <c r="A9" s="207" t="s">
        <v>90</v>
      </c>
      <c r="B9" s="96" t="s">
        <v>75</v>
      </c>
      <c r="C9" s="14">
        <v>212</v>
      </c>
      <c r="D9" s="87">
        <f>+C9/C6%</f>
        <v>88.333333333333343</v>
      </c>
      <c r="E9" s="88">
        <f t="shared" ref="E9:E29" si="0">+C9/C6%</f>
        <v>88.333333333333343</v>
      </c>
      <c r="F9" s="14">
        <v>5651</v>
      </c>
      <c r="G9" s="87">
        <f>+F9/F6%</f>
        <v>96.730571722013011</v>
      </c>
      <c r="H9" s="88">
        <f t="shared" ref="H9:H29" si="1">+F9/F6%</f>
        <v>96.730571722013011</v>
      </c>
      <c r="I9" s="14">
        <v>7482975</v>
      </c>
      <c r="J9" s="87">
        <f>+I9/I6%</f>
        <v>97.868184990974996</v>
      </c>
      <c r="K9" s="191">
        <f t="shared" ref="K9:K20" si="2">+I9/I6%</f>
        <v>97.868184990974996</v>
      </c>
      <c r="L9" s="105"/>
    </row>
    <row r="10" spans="1:12" ht="21" customHeight="1">
      <c r="A10" s="208"/>
      <c r="B10" s="97" t="s">
        <v>76</v>
      </c>
      <c r="C10" s="7">
        <v>19</v>
      </c>
      <c r="D10" s="8">
        <f>+C10/C7%</f>
        <v>95</v>
      </c>
      <c r="E10" s="12">
        <f t="shared" si="0"/>
        <v>95</v>
      </c>
      <c r="F10" s="7">
        <v>812</v>
      </c>
      <c r="G10" s="8">
        <f>+F10/F7%</f>
        <v>101.37328339575531</v>
      </c>
      <c r="H10" s="12">
        <f t="shared" si="1"/>
        <v>101.37328339575531</v>
      </c>
      <c r="I10" s="7">
        <v>1152471</v>
      </c>
      <c r="J10" s="8">
        <f>+I10/I7%</f>
        <v>47.376333353613518</v>
      </c>
      <c r="K10" s="155">
        <f t="shared" si="2"/>
        <v>47.376333353613518</v>
      </c>
      <c r="L10" s="105"/>
    </row>
    <row r="11" spans="1:12" ht="21" customHeight="1">
      <c r="A11" s="209"/>
      <c r="B11" s="98" t="s">
        <v>100</v>
      </c>
      <c r="C11" s="121">
        <f>+C9+C10</f>
        <v>231</v>
      </c>
      <c r="D11" s="125">
        <f>+C11/C8%</f>
        <v>88.84615384615384</v>
      </c>
      <c r="E11" s="126">
        <f t="shared" si="0"/>
        <v>88.84615384615384</v>
      </c>
      <c r="F11" s="121">
        <f>+F9+F10</f>
        <v>6463</v>
      </c>
      <c r="G11" s="125">
        <f>+F11/F8%</f>
        <v>97.290380852024683</v>
      </c>
      <c r="H11" s="126">
        <f t="shared" si="1"/>
        <v>97.290380852024683</v>
      </c>
      <c r="I11" s="121">
        <f>+I9+I10</f>
        <v>8635446</v>
      </c>
      <c r="J11" s="125">
        <f>+I11/I8%</f>
        <v>85.681338833986317</v>
      </c>
      <c r="K11" s="192">
        <f t="shared" si="2"/>
        <v>85.681338833986317</v>
      </c>
      <c r="L11" s="105"/>
    </row>
    <row r="12" spans="1:12" ht="21" customHeight="1">
      <c r="A12" s="207" t="s">
        <v>91</v>
      </c>
      <c r="B12" s="96" t="s">
        <v>75</v>
      </c>
      <c r="C12" s="14">
        <v>221</v>
      </c>
      <c r="D12" s="15">
        <f>+C12/C6%</f>
        <v>92.083333333333343</v>
      </c>
      <c r="E12" s="16">
        <f t="shared" si="0"/>
        <v>104.24528301886792</v>
      </c>
      <c r="F12" s="14">
        <v>5827</v>
      </c>
      <c r="G12" s="15">
        <f>+F12/F6%</f>
        <v>99.743238616912009</v>
      </c>
      <c r="H12" s="16">
        <f t="shared" si="1"/>
        <v>103.11449301008672</v>
      </c>
      <c r="I12" s="14">
        <v>7852976</v>
      </c>
      <c r="J12" s="15">
        <f>+I12/I6%</f>
        <v>102.70734673010224</v>
      </c>
      <c r="K12" s="193">
        <f t="shared" si="2"/>
        <v>104.9445708424791</v>
      </c>
      <c r="L12" s="105"/>
    </row>
    <row r="13" spans="1:12" ht="21" customHeight="1">
      <c r="A13" s="208"/>
      <c r="B13" s="97" t="s">
        <v>76</v>
      </c>
      <c r="C13" s="7">
        <v>18</v>
      </c>
      <c r="D13" s="8">
        <f>+C13/C7%</f>
        <v>90</v>
      </c>
      <c r="E13" s="12">
        <f t="shared" si="0"/>
        <v>94.73684210526315</v>
      </c>
      <c r="F13" s="7">
        <v>889</v>
      </c>
      <c r="G13" s="8">
        <f>+F13/F7%</f>
        <v>110.98626716604245</v>
      </c>
      <c r="H13" s="12">
        <f t="shared" si="1"/>
        <v>109.48275862068967</v>
      </c>
      <c r="I13" s="7">
        <v>1038835</v>
      </c>
      <c r="J13" s="8">
        <f>+I13/I7%</f>
        <v>42.704929893594802</v>
      </c>
      <c r="K13" s="155">
        <f t="shared" si="2"/>
        <v>90.139795274675038</v>
      </c>
      <c r="L13" s="105"/>
    </row>
    <row r="14" spans="1:12" ht="21" customHeight="1">
      <c r="A14" s="209"/>
      <c r="B14" s="98" t="s">
        <v>100</v>
      </c>
      <c r="C14" s="121">
        <f>+C12+C13</f>
        <v>239</v>
      </c>
      <c r="D14" s="125">
        <f>+C14/C8%</f>
        <v>91.92307692307692</v>
      </c>
      <c r="E14" s="126">
        <f t="shared" si="0"/>
        <v>103.46320346320346</v>
      </c>
      <c r="F14" s="121">
        <f>+F12+F13</f>
        <v>6716</v>
      </c>
      <c r="G14" s="125">
        <f>+F14/F8%</f>
        <v>101.09890109890109</v>
      </c>
      <c r="H14" s="126">
        <f t="shared" si="1"/>
        <v>103.91459074733096</v>
      </c>
      <c r="I14" s="121">
        <f>+I12+I13</f>
        <v>8891811</v>
      </c>
      <c r="J14" s="125">
        <f>+I14/I8%</f>
        <v>88.225005534024149</v>
      </c>
      <c r="K14" s="192">
        <f t="shared" si="2"/>
        <v>102.96875227984749</v>
      </c>
      <c r="L14" s="105"/>
    </row>
    <row r="15" spans="1:12" ht="21" customHeight="1">
      <c r="A15" s="207" t="s">
        <v>92</v>
      </c>
      <c r="B15" s="96" t="s">
        <v>75</v>
      </c>
      <c r="C15" s="14">
        <v>236</v>
      </c>
      <c r="D15" s="15">
        <f>+C15/C6%</f>
        <v>98.333333333333343</v>
      </c>
      <c r="E15" s="16">
        <f t="shared" si="0"/>
        <v>106.78733031674209</v>
      </c>
      <c r="F15" s="14">
        <v>5995</v>
      </c>
      <c r="G15" s="15">
        <f>+F15/F6%</f>
        <v>102.61896610749743</v>
      </c>
      <c r="H15" s="16">
        <f t="shared" si="1"/>
        <v>102.88313025570619</v>
      </c>
      <c r="I15" s="14">
        <v>8712160</v>
      </c>
      <c r="J15" s="15">
        <f>+I15/I6%</f>
        <v>113.94442538575535</v>
      </c>
      <c r="K15" s="193">
        <f t="shared" si="2"/>
        <v>110.94087133336458</v>
      </c>
      <c r="L15" s="105"/>
    </row>
    <row r="16" spans="1:12" ht="21" customHeight="1">
      <c r="A16" s="208"/>
      <c r="B16" s="97" t="s">
        <v>76</v>
      </c>
      <c r="C16" s="7">
        <v>21</v>
      </c>
      <c r="D16" s="8">
        <f>+C16/C7%</f>
        <v>105</v>
      </c>
      <c r="E16" s="12">
        <f t="shared" si="0"/>
        <v>116.66666666666667</v>
      </c>
      <c r="F16" s="7">
        <v>944</v>
      </c>
      <c r="G16" s="8">
        <f>+F16/F7%</f>
        <v>117.85268414481898</v>
      </c>
      <c r="H16" s="12">
        <f t="shared" si="1"/>
        <v>106.1867266591676</v>
      </c>
      <c r="I16" s="7">
        <v>1141703</v>
      </c>
      <c r="J16" s="8">
        <f>+I16/I7%</f>
        <v>46.933677219488047</v>
      </c>
      <c r="K16" s="155">
        <f t="shared" si="2"/>
        <v>109.90224626625017</v>
      </c>
      <c r="L16" s="105"/>
    </row>
    <row r="17" spans="1:14" ht="21" customHeight="1">
      <c r="A17" s="209"/>
      <c r="B17" s="98" t="s">
        <v>100</v>
      </c>
      <c r="C17" s="121">
        <f>+C15+C16</f>
        <v>257</v>
      </c>
      <c r="D17" s="125">
        <f>+C17/C8%</f>
        <v>98.84615384615384</v>
      </c>
      <c r="E17" s="126">
        <f t="shared" si="0"/>
        <v>107.53138075313807</v>
      </c>
      <c r="F17" s="121">
        <f>+F15+F16</f>
        <v>6939</v>
      </c>
      <c r="G17" s="125">
        <f>+F17/F8%</f>
        <v>104.45581815444828</v>
      </c>
      <c r="H17" s="126">
        <f t="shared" si="1"/>
        <v>103.32042882668256</v>
      </c>
      <c r="I17" s="121">
        <f>+I15+I16</f>
        <v>9853863</v>
      </c>
      <c r="J17" s="125">
        <f>+I17/I8%</f>
        <v>97.770534900766094</v>
      </c>
      <c r="K17" s="192">
        <f t="shared" si="2"/>
        <v>110.81952821534331</v>
      </c>
      <c r="L17" s="105"/>
    </row>
    <row r="18" spans="1:14" ht="21" customHeight="1">
      <c r="A18" s="207" t="s">
        <v>93</v>
      </c>
      <c r="B18" s="96" t="s">
        <v>75</v>
      </c>
      <c r="C18" s="14">
        <v>208</v>
      </c>
      <c r="D18" s="15">
        <f>+C18/C6%</f>
        <v>86.666666666666671</v>
      </c>
      <c r="E18" s="16">
        <f t="shared" si="0"/>
        <v>88.13559322033899</v>
      </c>
      <c r="F18" s="14">
        <v>5633</v>
      </c>
      <c r="G18" s="15">
        <f>+F18/F6%</f>
        <v>96.422458062307427</v>
      </c>
      <c r="H18" s="16">
        <f t="shared" si="1"/>
        <v>93.961634695579647</v>
      </c>
      <c r="I18" s="14">
        <v>7282660</v>
      </c>
      <c r="J18" s="15">
        <f>+I18/I6%</f>
        <v>95.248309142603574</v>
      </c>
      <c r="K18" s="193">
        <f t="shared" si="2"/>
        <v>83.591899138675132</v>
      </c>
      <c r="L18" s="105"/>
    </row>
    <row r="19" spans="1:14" ht="21" customHeight="1">
      <c r="A19" s="208"/>
      <c r="B19" s="97" t="s">
        <v>76</v>
      </c>
      <c r="C19" s="7">
        <v>20</v>
      </c>
      <c r="D19" s="8">
        <f>+C19/C7%</f>
        <v>100</v>
      </c>
      <c r="E19" s="12">
        <f t="shared" si="0"/>
        <v>95.238095238095241</v>
      </c>
      <c r="F19" s="7">
        <v>817</v>
      </c>
      <c r="G19" s="8">
        <f>+F19/F7%</f>
        <v>101.99750312109863</v>
      </c>
      <c r="H19" s="12">
        <f t="shared" si="1"/>
        <v>86.54661016949153</v>
      </c>
      <c r="I19" s="7">
        <v>1579800</v>
      </c>
      <c r="J19" s="8">
        <f>+I19/I7%</f>
        <v>64.943179856186077</v>
      </c>
      <c r="K19" s="155">
        <f t="shared" si="2"/>
        <v>138.37223866452132</v>
      </c>
      <c r="L19" s="105"/>
    </row>
    <row r="20" spans="1:14" ht="21" customHeight="1">
      <c r="A20" s="209"/>
      <c r="B20" s="98" t="s">
        <v>100</v>
      </c>
      <c r="C20" s="127">
        <f>+C18+C19</f>
        <v>228</v>
      </c>
      <c r="D20" s="125">
        <f>+C20/C8%</f>
        <v>87.692307692307693</v>
      </c>
      <c r="E20" s="126">
        <f t="shared" si="0"/>
        <v>88.715953307393008</v>
      </c>
      <c r="F20" s="127">
        <f>+F18+F19</f>
        <v>6450</v>
      </c>
      <c r="G20" s="125">
        <f>+F20/F8%</f>
        <v>97.094686135782013</v>
      </c>
      <c r="H20" s="126">
        <f t="shared" si="1"/>
        <v>92.952875054042366</v>
      </c>
      <c r="I20" s="127">
        <f>+I18+I19</f>
        <v>8862460</v>
      </c>
      <c r="J20" s="125">
        <f>+I20/I8%</f>
        <v>87.93378340419828</v>
      </c>
      <c r="K20" s="192">
        <f t="shared" si="2"/>
        <v>89.938940697673587</v>
      </c>
      <c r="L20" s="105"/>
    </row>
    <row r="21" spans="1:14" ht="21" customHeight="1">
      <c r="A21" s="207" t="s">
        <v>94</v>
      </c>
      <c r="B21" s="96" t="s">
        <v>75</v>
      </c>
      <c r="C21" s="14">
        <v>185</v>
      </c>
      <c r="D21" s="15">
        <f>+C21/C6%</f>
        <v>77.083333333333343</v>
      </c>
      <c r="E21" s="16">
        <f t="shared" si="0"/>
        <v>88.942307692307693</v>
      </c>
      <c r="F21" s="14">
        <v>5589</v>
      </c>
      <c r="G21" s="15">
        <f>+F21/F6%</f>
        <v>95.669291338582681</v>
      </c>
      <c r="H21" s="16">
        <f t="shared" si="1"/>
        <v>99.218888691638568</v>
      </c>
      <c r="I21" s="93">
        <v>8569313</v>
      </c>
      <c r="J21" s="99" t="s">
        <v>102</v>
      </c>
      <c r="K21" s="113" t="s">
        <v>102</v>
      </c>
      <c r="L21" s="105"/>
    </row>
    <row r="22" spans="1:14" ht="21" customHeight="1">
      <c r="A22" s="208"/>
      <c r="B22" s="97" t="s">
        <v>76</v>
      </c>
      <c r="C22" s="89">
        <v>20</v>
      </c>
      <c r="D22" s="90">
        <f>+C22/C7%</f>
        <v>100</v>
      </c>
      <c r="E22" s="91">
        <f t="shared" si="0"/>
        <v>100</v>
      </c>
      <c r="F22" s="89">
        <v>798</v>
      </c>
      <c r="G22" s="90">
        <f>+F22/F7%</f>
        <v>99.625468164794015</v>
      </c>
      <c r="H22" s="91">
        <f t="shared" si="1"/>
        <v>97.674418604651166</v>
      </c>
      <c r="I22" s="92">
        <v>1351380</v>
      </c>
      <c r="J22" s="100" t="s">
        <v>102</v>
      </c>
      <c r="K22" s="114" t="s">
        <v>102</v>
      </c>
      <c r="L22" s="105"/>
    </row>
    <row r="23" spans="1:14" ht="21" customHeight="1">
      <c r="A23" s="209"/>
      <c r="B23" s="98" t="s">
        <v>100</v>
      </c>
      <c r="C23" s="121">
        <f>+C21+C22</f>
        <v>205</v>
      </c>
      <c r="D23" s="122">
        <f>+C23/C8%</f>
        <v>78.84615384615384</v>
      </c>
      <c r="E23" s="128">
        <f t="shared" si="0"/>
        <v>89.912280701754398</v>
      </c>
      <c r="F23" s="121">
        <f>+F21+F22</f>
        <v>6387</v>
      </c>
      <c r="G23" s="122">
        <f>+F23/F8%</f>
        <v>96.146319433990655</v>
      </c>
      <c r="H23" s="128">
        <f t="shared" si="1"/>
        <v>99.023255813953483</v>
      </c>
      <c r="I23" s="121">
        <f>+I21+I22</f>
        <v>9920693</v>
      </c>
      <c r="J23" s="129" t="s">
        <v>103</v>
      </c>
      <c r="K23" s="130" t="s">
        <v>103</v>
      </c>
      <c r="L23" s="105"/>
    </row>
    <row r="24" spans="1:14" ht="21" customHeight="1">
      <c r="A24" s="207" t="s">
        <v>95</v>
      </c>
      <c r="B24" s="96" t="s">
        <v>75</v>
      </c>
      <c r="C24" s="11">
        <v>196</v>
      </c>
      <c r="D24" s="17">
        <f>+C24/C6%</f>
        <v>81.666666666666671</v>
      </c>
      <c r="E24" s="18">
        <f t="shared" si="0"/>
        <v>105.94594594594594</v>
      </c>
      <c r="F24" s="11">
        <v>5549</v>
      </c>
      <c r="G24" s="17">
        <f>+F24/F6%</f>
        <v>94.984594317014725</v>
      </c>
      <c r="H24" s="18">
        <f t="shared" si="1"/>
        <v>99.284308463052426</v>
      </c>
      <c r="I24" s="11">
        <v>8566529</v>
      </c>
      <c r="J24" s="101" t="s">
        <v>102</v>
      </c>
      <c r="K24" s="95">
        <f t="shared" ref="K24:K29" si="3">+I24/I21%</f>
        <v>99.967511981415541</v>
      </c>
      <c r="L24" s="105"/>
    </row>
    <row r="25" spans="1:14" ht="21" customHeight="1">
      <c r="A25" s="208"/>
      <c r="B25" s="97" t="s">
        <v>76</v>
      </c>
      <c r="C25" s="7">
        <v>18</v>
      </c>
      <c r="D25" s="8">
        <f>+C25/C7%</f>
        <v>90</v>
      </c>
      <c r="E25" s="12">
        <f t="shared" si="0"/>
        <v>90</v>
      </c>
      <c r="F25" s="7">
        <v>772</v>
      </c>
      <c r="G25" s="8">
        <f>+F25/F7%</f>
        <v>96.379525593008736</v>
      </c>
      <c r="H25" s="12">
        <f t="shared" si="1"/>
        <v>96.741854636591469</v>
      </c>
      <c r="I25" s="7">
        <v>840361</v>
      </c>
      <c r="J25" s="102" t="s">
        <v>103</v>
      </c>
      <c r="K25" s="13">
        <f t="shared" si="3"/>
        <v>62.185395669611808</v>
      </c>
      <c r="L25" s="105"/>
    </row>
    <row r="26" spans="1:14" ht="21" customHeight="1">
      <c r="A26" s="209"/>
      <c r="B26" s="98" t="s">
        <v>100</v>
      </c>
      <c r="C26" s="121">
        <f>+C24+C25</f>
        <v>214</v>
      </c>
      <c r="D26" s="125">
        <f>+C26/C8%</f>
        <v>82.307692307692307</v>
      </c>
      <c r="E26" s="126">
        <f t="shared" si="0"/>
        <v>104.39024390243904</v>
      </c>
      <c r="F26" s="121">
        <f>+F24+F25</f>
        <v>6321</v>
      </c>
      <c r="G26" s="125">
        <f>+F26/F8%</f>
        <v>95.152792413066379</v>
      </c>
      <c r="H26" s="126">
        <f t="shared" si="1"/>
        <v>98.966651009863796</v>
      </c>
      <c r="I26" s="121">
        <f>+I24+I25</f>
        <v>9406890</v>
      </c>
      <c r="J26" s="131" t="s">
        <v>103</v>
      </c>
      <c r="K26" s="145">
        <f t="shared" si="3"/>
        <v>94.820896080545992</v>
      </c>
      <c r="L26" s="105"/>
    </row>
    <row r="27" spans="1:14" ht="21" customHeight="1">
      <c r="A27" s="207" t="s">
        <v>96</v>
      </c>
      <c r="B27" s="96" t="s">
        <v>75</v>
      </c>
      <c r="C27" s="14">
        <v>181</v>
      </c>
      <c r="D27" s="15">
        <f>+C27/$C$6%</f>
        <v>75.416666666666671</v>
      </c>
      <c r="E27" s="16">
        <f>+C27/C24%</f>
        <v>92.34693877551021</v>
      </c>
      <c r="F27" s="14">
        <v>4842</v>
      </c>
      <c r="G27" s="15">
        <f>+F27/$F$6%</f>
        <v>82.882574460801095</v>
      </c>
      <c r="H27" s="16">
        <f t="shared" si="1"/>
        <v>87.25896557938367</v>
      </c>
      <c r="I27" s="14">
        <v>9290943</v>
      </c>
      <c r="J27" s="99" t="s">
        <v>102</v>
      </c>
      <c r="K27" s="95">
        <f>+I27/I24%</f>
        <v>108.4563304460885</v>
      </c>
      <c r="L27" s="105"/>
    </row>
    <row r="28" spans="1:14" ht="21" customHeight="1">
      <c r="A28" s="208"/>
      <c r="B28" s="97" t="s">
        <v>76</v>
      </c>
      <c r="C28" s="7">
        <v>18</v>
      </c>
      <c r="D28" s="8">
        <f>+C28/$C$7%</f>
        <v>90</v>
      </c>
      <c r="E28" s="12">
        <f>+C28/C25%</f>
        <v>100</v>
      </c>
      <c r="F28" s="7">
        <v>859</v>
      </c>
      <c r="G28" s="8">
        <f>+F28/$F$7%</f>
        <v>107.24094881398253</v>
      </c>
      <c r="H28" s="12">
        <f t="shared" si="1"/>
        <v>111.26943005181347</v>
      </c>
      <c r="I28" s="7">
        <v>897083</v>
      </c>
      <c r="J28" s="102" t="s">
        <v>102</v>
      </c>
      <c r="K28" s="13">
        <f>+I28/I25%</f>
        <v>106.74971827583622</v>
      </c>
      <c r="L28" s="105"/>
    </row>
    <row r="29" spans="1:14" ht="21" customHeight="1">
      <c r="A29" s="209"/>
      <c r="B29" s="98" t="s">
        <v>100</v>
      </c>
      <c r="C29" s="121">
        <f>+C27+C28</f>
        <v>199</v>
      </c>
      <c r="D29" s="122">
        <f>+C29/C8%</f>
        <v>76.538461538461533</v>
      </c>
      <c r="E29" s="128">
        <f t="shared" si="0"/>
        <v>92.99065420560747</v>
      </c>
      <c r="F29" s="121">
        <f>+F27+F28</f>
        <v>5701</v>
      </c>
      <c r="G29" s="122">
        <f>+F29/F8%</f>
        <v>85.819659792262527</v>
      </c>
      <c r="H29" s="128">
        <f t="shared" si="1"/>
        <v>90.19142540737225</v>
      </c>
      <c r="I29" s="121">
        <f>+I27+I28</f>
        <v>10188026</v>
      </c>
      <c r="J29" s="129" t="s">
        <v>103</v>
      </c>
      <c r="K29" s="157">
        <f t="shared" si="3"/>
        <v>108.30387088612709</v>
      </c>
      <c r="L29" s="105"/>
    </row>
    <row r="30" spans="1:14" ht="21" customHeight="1">
      <c r="A30" s="229" t="s">
        <v>110</v>
      </c>
      <c r="B30" s="153" t="s">
        <v>111</v>
      </c>
      <c r="C30" s="11">
        <v>170</v>
      </c>
      <c r="D30" s="15">
        <f>+C30/$C$6%</f>
        <v>70.833333333333343</v>
      </c>
      <c r="E30" s="16">
        <f t="shared" ref="E30:E35" si="4">+C30/C27%</f>
        <v>93.922651933701658</v>
      </c>
      <c r="F30" s="11">
        <v>4755</v>
      </c>
      <c r="G30" s="15">
        <f>+F30/$F$6%</f>
        <v>81.393358438890786</v>
      </c>
      <c r="H30" s="16">
        <f t="shared" ref="H30:H35" si="5">+F30/F27%</f>
        <v>98.203221809169762</v>
      </c>
      <c r="I30" s="11">
        <v>9447681</v>
      </c>
      <c r="J30" s="99" t="s">
        <v>102</v>
      </c>
      <c r="K30" s="95">
        <f t="shared" ref="K30:K35" si="6">+I30/I27%</f>
        <v>101.68699775684773</v>
      </c>
      <c r="L30" s="194"/>
      <c r="M30" s="34"/>
      <c r="N30" s="34"/>
    </row>
    <row r="31" spans="1:14" ht="21" customHeight="1">
      <c r="A31" s="230"/>
      <c r="B31" s="154" t="s">
        <v>112</v>
      </c>
      <c r="C31" s="7">
        <v>17</v>
      </c>
      <c r="D31" s="8">
        <f>+C31/$C$7%</f>
        <v>85</v>
      </c>
      <c r="E31" s="12">
        <f t="shared" si="4"/>
        <v>94.444444444444443</v>
      </c>
      <c r="F31" s="7">
        <v>684</v>
      </c>
      <c r="G31" s="8">
        <f>+F31/$F$7%</f>
        <v>85.393258426966298</v>
      </c>
      <c r="H31" s="12">
        <f t="shared" si="5"/>
        <v>79.627473806752036</v>
      </c>
      <c r="I31" s="7">
        <v>860278</v>
      </c>
      <c r="J31" s="102" t="s">
        <v>102</v>
      </c>
      <c r="K31" s="13">
        <f t="shared" si="6"/>
        <v>95.897258113240355</v>
      </c>
      <c r="L31" s="194"/>
      <c r="M31" s="34"/>
      <c r="N31" s="34"/>
    </row>
    <row r="32" spans="1:14" ht="21" customHeight="1" thickBot="1">
      <c r="A32" s="231"/>
      <c r="B32" s="156" t="s">
        <v>113</v>
      </c>
      <c r="C32" s="132">
        <f>+C30+C31</f>
        <v>187</v>
      </c>
      <c r="D32" s="133">
        <f>+C32/C11%</f>
        <v>80.952380952380949</v>
      </c>
      <c r="E32" s="134">
        <f t="shared" si="4"/>
        <v>93.969849246231149</v>
      </c>
      <c r="F32" s="132">
        <f>+F30+F31</f>
        <v>5439</v>
      </c>
      <c r="G32" s="133">
        <f>+F32/F11%</f>
        <v>84.15596472226521</v>
      </c>
      <c r="H32" s="134">
        <f t="shared" si="5"/>
        <v>95.404315032450455</v>
      </c>
      <c r="I32" s="132">
        <f>+I30+I31</f>
        <v>10307959</v>
      </c>
      <c r="J32" s="135" t="s">
        <v>103</v>
      </c>
      <c r="K32" s="146">
        <f t="shared" si="6"/>
        <v>101.17719566086699</v>
      </c>
      <c r="L32" s="194"/>
      <c r="M32" s="34"/>
      <c r="N32" s="34"/>
    </row>
    <row r="33" spans="1:15" ht="21" customHeight="1" thickTop="1">
      <c r="A33" s="229" t="s">
        <v>126</v>
      </c>
      <c r="B33" s="153" t="s">
        <v>75</v>
      </c>
      <c r="C33" s="11">
        <v>166</v>
      </c>
      <c r="D33" s="15">
        <f>+C33/$C$6%</f>
        <v>69.166666666666671</v>
      </c>
      <c r="E33" s="16">
        <f t="shared" si="4"/>
        <v>97.64705882352942</v>
      </c>
      <c r="F33" s="11">
        <v>4627</v>
      </c>
      <c r="G33" s="15">
        <f>+F33/$F$6%</f>
        <v>79.202327969873323</v>
      </c>
      <c r="H33" s="16">
        <f t="shared" si="5"/>
        <v>97.308096740273399</v>
      </c>
      <c r="I33" s="11">
        <v>9361174</v>
      </c>
      <c r="J33" s="99" t="s">
        <v>102</v>
      </c>
      <c r="K33" s="95">
        <f t="shared" si="6"/>
        <v>99.084357314773854</v>
      </c>
      <c r="L33" s="194"/>
      <c r="M33" s="34"/>
      <c r="N33" s="34"/>
    </row>
    <row r="34" spans="1:15" ht="21" customHeight="1">
      <c r="A34" s="230"/>
      <c r="B34" s="154" t="s">
        <v>76</v>
      </c>
      <c r="C34" s="7">
        <v>17</v>
      </c>
      <c r="D34" s="8">
        <f>+C34/$C$7%</f>
        <v>85</v>
      </c>
      <c r="E34" s="12">
        <f t="shared" si="4"/>
        <v>99.999999999999986</v>
      </c>
      <c r="F34" s="7">
        <v>677</v>
      </c>
      <c r="G34" s="8">
        <f>+F34/$F$7%</f>
        <v>84.519350811485651</v>
      </c>
      <c r="H34" s="12">
        <f t="shared" si="5"/>
        <v>98.976608187134502</v>
      </c>
      <c r="I34" s="7">
        <v>860347</v>
      </c>
      <c r="J34" s="102" t="s">
        <v>102</v>
      </c>
      <c r="K34" s="13">
        <f t="shared" si="6"/>
        <v>100.00802066308798</v>
      </c>
      <c r="L34" s="194"/>
      <c r="M34" s="34"/>
      <c r="N34" s="34"/>
    </row>
    <row r="35" spans="1:15" ht="21" customHeight="1" thickBot="1">
      <c r="A35" s="231"/>
      <c r="B35" s="156" t="s">
        <v>113</v>
      </c>
      <c r="C35" s="132">
        <f>+C33+C34</f>
        <v>183</v>
      </c>
      <c r="D35" s="133">
        <f>+C35/C14%</f>
        <v>76.56903765690376</v>
      </c>
      <c r="E35" s="134">
        <f t="shared" si="4"/>
        <v>97.860962566844918</v>
      </c>
      <c r="F35" s="132">
        <f>+F33+F34</f>
        <v>5304</v>
      </c>
      <c r="G35" s="133">
        <f>+F35/F14%</f>
        <v>78.975580702799292</v>
      </c>
      <c r="H35" s="134">
        <f t="shared" si="5"/>
        <v>97.51792608935466</v>
      </c>
      <c r="I35" s="132">
        <f>+I33+I34</f>
        <v>10221521</v>
      </c>
      <c r="J35" s="135" t="s">
        <v>102</v>
      </c>
      <c r="K35" s="146">
        <f t="shared" si="6"/>
        <v>99.161444084129556</v>
      </c>
      <c r="L35" s="194"/>
      <c r="M35" s="34"/>
      <c r="N35" s="34"/>
    </row>
    <row r="36" spans="1:15" ht="8.1" customHeight="1" thickTop="1">
      <c r="A36" s="31"/>
      <c r="B36" s="32"/>
      <c r="C36" s="33"/>
      <c r="D36" s="34"/>
      <c r="E36" s="34"/>
      <c r="F36" s="33"/>
      <c r="G36" s="34"/>
      <c r="H36" s="34"/>
      <c r="I36" s="33"/>
      <c r="J36" s="34"/>
      <c r="K36" s="34"/>
      <c r="L36" s="33"/>
    </row>
    <row r="37" spans="1:15" ht="21" customHeight="1">
      <c r="A37" s="69" t="s">
        <v>81</v>
      </c>
      <c r="B37" s="32"/>
      <c r="C37" s="33"/>
      <c r="D37" s="34"/>
      <c r="E37" s="34"/>
      <c r="F37" s="33"/>
      <c r="G37" s="34"/>
      <c r="H37" s="34"/>
      <c r="I37" s="33"/>
      <c r="J37" s="34"/>
      <c r="K37" s="34"/>
      <c r="L37" s="33"/>
    </row>
    <row r="38" spans="1:15" ht="21" customHeight="1"/>
    <row r="39" spans="1:15" ht="21" customHeight="1">
      <c r="K39" s="19"/>
    </row>
    <row r="40" spans="1:15" ht="24" customHeight="1">
      <c r="A40" s="21" t="s">
        <v>84</v>
      </c>
      <c r="B40" s="1"/>
      <c r="C40" s="1"/>
      <c r="D40" s="1"/>
      <c r="E40" s="1"/>
      <c r="F40" s="20"/>
      <c r="I40" s="21"/>
      <c r="J40" s="21"/>
      <c r="K40" s="21"/>
      <c r="L40" s="21"/>
      <c r="N40" s="22"/>
      <c r="O40" s="22"/>
    </row>
    <row r="41" spans="1:15" ht="15.95" customHeight="1" thickBot="1"/>
    <row r="42" spans="1:15" ht="23.1" customHeight="1" thickTop="1">
      <c r="A42" s="221" t="s">
        <v>82</v>
      </c>
      <c r="B42" s="222"/>
      <c r="C42" s="216" t="s">
        <v>37</v>
      </c>
      <c r="D42" s="217"/>
      <c r="E42" s="227"/>
      <c r="F42" s="216" t="s">
        <v>33</v>
      </c>
      <c r="G42" s="217"/>
      <c r="H42" s="227"/>
      <c r="I42" s="216" t="s">
        <v>71</v>
      </c>
      <c r="J42" s="217"/>
      <c r="K42" s="218"/>
    </row>
    <row r="43" spans="1:15" ht="21" customHeight="1">
      <c r="A43" s="223"/>
      <c r="B43" s="224"/>
      <c r="C43" s="115" t="s">
        <v>110</v>
      </c>
      <c r="D43" s="219" t="s">
        <v>126</v>
      </c>
      <c r="E43" s="220"/>
      <c r="F43" s="115" t="s">
        <v>127</v>
      </c>
      <c r="G43" s="219" t="s">
        <v>126</v>
      </c>
      <c r="H43" s="220"/>
      <c r="I43" s="115" t="s">
        <v>127</v>
      </c>
      <c r="J43" s="219" t="s">
        <v>128</v>
      </c>
      <c r="K43" s="228"/>
    </row>
    <row r="44" spans="1:15" ht="21" customHeight="1">
      <c r="A44" s="223"/>
      <c r="B44" s="224"/>
      <c r="C44" s="115" t="s">
        <v>3</v>
      </c>
      <c r="D44" s="35" t="s">
        <v>3</v>
      </c>
      <c r="E44" s="35" t="s">
        <v>8</v>
      </c>
      <c r="F44" s="115" t="s">
        <v>3</v>
      </c>
      <c r="G44" s="35" t="s">
        <v>3</v>
      </c>
      <c r="H44" s="35" t="s">
        <v>8</v>
      </c>
      <c r="I44" s="116" t="s">
        <v>3</v>
      </c>
      <c r="J44" s="35" t="s">
        <v>3</v>
      </c>
      <c r="K44" s="36" t="s">
        <v>8</v>
      </c>
    </row>
    <row r="45" spans="1:15" ht="21" customHeight="1" thickBot="1">
      <c r="A45" s="225"/>
      <c r="B45" s="226"/>
      <c r="C45" s="37" t="s">
        <v>83</v>
      </c>
      <c r="D45" s="38" t="s">
        <v>97</v>
      </c>
      <c r="E45" s="39" t="s">
        <v>98</v>
      </c>
      <c r="F45" s="37" t="s">
        <v>4</v>
      </c>
      <c r="G45" s="38" t="s">
        <v>4</v>
      </c>
      <c r="H45" s="39" t="s">
        <v>78</v>
      </c>
      <c r="I45" s="40" t="s">
        <v>5</v>
      </c>
      <c r="J45" s="38" t="s">
        <v>99</v>
      </c>
      <c r="K45" s="109" t="s">
        <v>79</v>
      </c>
    </row>
    <row r="46" spans="1:15" ht="21" customHeight="1">
      <c r="A46" s="197" t="s">
        <v>108</v>
      </c>
      <c r="B46" s="198"/>
      <c r="C46" s="136">
        <v>187</v>
      </c>
      <c r="D46" s="41">
        <f>SUM(D47:D51)</f>
        <v>183</v>
      </c>
      <c r="E46" s="42">
        <v>100</v>
      </c>
      <c r="F46" s="137">
        <v>5439</v>
      </c>
      <c r="G46" s="41">
        <f>SUM(G47:G51)</f>
        <v>5304</v>
      </c>
      <c r="H46" s="42">
        <v>100</v>
      </c>
      <c r="I46" s="137">
        <v>10307959</v>
      </c>
      <c r="J46" s="41">
        <f>SUM(J47:J51)</f>
        <v>10221521</v>
      </c>
      <c r="K46" s="110">
        <v>100</v>
      </c>
    </row>
    <row r="47" spans="1:15" ht="21" customHeight="1">
      <c r="A47" s="201" t="s">
        <v>104</v>
      </c>
      <c r="B47" s="202"/>
      <c r="C47" s="23">
        <v>71</v>
      </c>
      <c r="D47" s="24">
        <v>68</v>
      </c>
      <c r="E47" s="25">
        <f>+D47/D46%</f>
        <v>37.158469945355186</v>
      </c>
      <c r="F47" s="26">
        <v>437</v>
      </c>
      <c r="G47" s="24">
        <v>420</v>
      </c>
      <c r="H47" s="25">
        <f>+G47/G46%</f>
        <v>7.9185520361990953</v>
      </c>
      <c r="I47" s="26">
        <v>456263</v>
      </c>
      <c r="J47" s="24">
        <v>440708</v>
      </c>
      <c r="K47" s="143">
        <f>+J47/J46%</f>
        <v>4.3115696773503664</v>
      </c>
    </row>
    <row r="48" spans="1:15" ht="21" customHeight="1">
      <c r="A48" s="201" t="s">
        <v>9</v>
      </c>
      <c r="B48" s="202"/>
      <c r="C48" s="23">
        <v>49</v>
      </c>
      <c r="D48" s="24">
        <v>48</v>
      </c>
      <c r="E48" s="25">
        <f>+D48/D46%</f>
        <v>26.229508196721312</v>
      </c>
      <c r="F48" s="26">
        <v>672</v>
      </c>
      <c r="G48" s="24">
        <v>653</v>
      </c>
      <c r="H48" s="25">
        <f>+G48/G46%</f>
        <v>12.311463046757165</v>
      </c>
      <c r="I48" s="26">
        <v>1605716</v>
      </c>
      <c r="J48" s="24">
        <v>1628781</v>
      </c>
      <c r="K48" s="143">
        <f>+J48/J46%</f>
        <v>15.934820267942509</v>
      </c>
    </row>
    <row r="49" spans="1:11" ht="21" customHeight="1">
      <c r="A49" s="201" t="s">
        <v>10</v>
      </c>
      <c r="B49" s="202"/>
      <c r="C49" s="23">
        <v>19</v>
      </c>
      <c r="D49" s="24">
        <v>19</v>
      </c>
      <c r="E49" s="25">
        <f>+D49/D46%</f>
        <v>10.382513661202186</v>
      </c>
      <c r="F49" s="26">
        <v>473</v>
      </c>
      <c r="G49" s="24">
        <v>464</v>
      </c>
      <c r="H49" s="25">
        <f>+G49/G46%</f>
        <v>8.7481146304675725</v>
      </c>
      <c r="I49" s="26">
        <v>789568</v>
      </c>
      <c r="J49" s="24">
        <v>764825</v>
      </c>
      <c r="K49" s="143">
        <f>+J49/J46%</f>
        <v>7.4824969786786131</v>
      </c>
    </row>
    <row r="50" spans="1:11" ht="21" customHeight="1">
      <c r="A50" s="201" t="s">
        <v>11</v>
      </c>
      <c r="B50" s="202"/>
      <c r="C50" s="23">
        <v>45</v>
      </c>
      <c r="D50" s="24">
        <v>45</v>
      </c>
      <c r="E50" s="25">
        <f>+D50/D46%</f>
        <v>24.590163934426229</v>
      </c>
      <c r="F50" s="26">
        <v>2988</v>
      </c>
      <c r="G50" s="24">
        <v>2900</v>
      </c>
      <c r="H50" s="25">
        <f>+G50/G46%</f>
        <v>54.67571644042232</v>
      </c>
      <c r="I50" s="26">
        <v>6446403</v>
      </c>
      <c r="J50" s="24">
        <v>6350058</v>
      </c>
      <c r="K50" s="143">
        <f>+J50/J46%</f>
        <v>62.124394207085224</v>
      </c>
    </row>
    <row r="51" spans="1:11" ht="21" customHeight="1" thickBot="1">
      <c r="A51" s="199" t="s">
        <v>34</v>
      </c>
      <c r="B51" s="200"/>
      <c r="C51" s="27">
        <v>3</v>
      </c>
      <c r="D51" s="28">
        <v>3</v>
      </c>
      <c r="E51" s="29">
        <f>+D51/D46%</f>
        <v>1.639344262295082</v>
      </c>
      <c r="F51" s="30">
        <v>869</v>
      </c>
      <c r="G51" s="28">
        <v>867</v>
      </c>
      <c r="H51" s="29">
        <f>+G51/G46%</f>
        <v>16.346153846153847</v>
      </c>
      <c r="I51" s="30">
        <v>1010009</v>
      </c>
      <c r="J51" s="28">
        <v>1037149</v>
      </c>
      <c r="K51" s="144">
        <f>+J51/J46%</f>
        <v>10.146718868943282</v>
      </c>
    </row>
    <row r="52" spans="1:11" ht="8.1" customHeight="1" thickTop="1"/>
    <row r="53" spans="1:11" ht="21" customHeight="1">
      <c r="A53" s="69"/>
    </row>
    <row r="54" spans="1:11" ht="21" customHeight="1"/>
    <row r="55" spans="1:11" ht="21" customHeight="1"/>
    <row r="56" spans="1:11" ht="21" customHeight="1">
      <c r="F56" s="22"/>
      <c r="G56" s="22"/>
      <c r="H56" s="22"/>
    </row>
    <row r="57" spans="1:11" ht="21" customHeight="1"/>
    <row r="58" spans="1:11" ht="21" customHeight="1"/>
    <row r="59" spans="1:11" ht="21" customHeight="1"/>
    <row r="60" spans="1:11" ht="21" customHeight="1"/>
    <row r="61" spans="1:11" ht="21" customHeight="1"/>
    <row r="62" spans="1:11" ht="21" customHeight="1"/>
    <row r="63" spans="1:11" ht="21" customHeight="1"/>
    <row r="64" spans="1:11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6" ht="13.5" customHeight="1"/>
  </sheetData>
  <mergeCells count="27">
    <mergeCell ref="A9:A11"/>
    <mergeCell ref="I42:K42"/>
    <mergeCell ref="D43:E43"/>
    <mergeCell ref="A21:A23"/>
    <mergeCell ref="A42:B45"/>
    <mergeCell ref="C42:E42"/>
    <mergeCell ref="F42:H42"/>
    <mergeCell ref="A24:A26"/>
    <mergeCell ref="A27:A29"/>
    <mergeCell ref="J43:K43"/>
    <mergeCell ref="G43:H43"/>
    <mergeCell ref="A33:A35"/>
    <mergeCell ref="A12:A14"/>
    <mergeCell ref="A15:A17"/>
    <mergeCell ref="A18:A20"/>
    <mergeCell ref="A30:A32"/>
    <mergeCell ref="F3:H3"/>
    <mergeCell ref="I3:K3"/>
    <mergeCell ref="A6:A8"/>
    <mergeCell ref="C3:E3"/>
    <mergeCell ref="A3:B5"/>
    <mergeCell ref="A46:B46"/>
    <mergeCell ref="A51:B51"/>
    <mergeCell ref="A47:B47"/>
    <mergeCell ref="A48:B48"/>
    <mergeCell ref="A50:B50"/>
    <mergeCell ref="A49:B49"/>
  </mergeCells>
  <phoneticPr fontId="2"/>
  <conditionalFormatting sqref="S52:IV65539 M3:IV5 M42:IV51 A1 A40:XFD41">
    <cfRule type="expression" dxfId="4" priority="1" stopIfTrue="1">
      <formula>#REF!=" "</formula>
    </cfRule>
    <cfRule type="expression" priority="2" stopIfTrue="1">
      <formula>NOT(#REF!=" ")</formula>
    </cfRule>
  </conditionalFormatting>
  <conditionalFormatting sqref="F52:R65539">
    <cfRule type="expression" dxfId="3" priority="3" stopIfTrue="1">
      <formula>$D54=" "</formula>
    </cfRule>
    <cfRule type="expression" priority="4" stopIfTrue="1">
      <formula>NOT($D54=" ")</formula>
    </cfRule>
  </conditionalFormatting>
  <conditionalFormatting sqref="I42 F42 A51 B40:O41 A41:A42 E44:E45 H44:H45 K44:K45 E51:F51 H51:I51 K51">
    <cfRule type="expression" dxfId="2" priority="5" stopIfTrue="1">
      <formula>#REF!=" "</formula>
    </cfRule>
    <cfRule type="expression" priority="6" stopIfTrue="1">
      <formula>NOT(#REF!=" ")</formula>
    </cfRule>
  </conditionalFormatting>
  <conditionalFormatting sqref="A46:A50 H46 E46:E50 F47:F50 H47:I50 K46:K50">
    <cfRule type="expression" dxfId="1" priority="7" stopIfTrue="1">
      <formula>#REF!=" "</formula>
    </cfRule>
    <cfRule type="expression" dxfId="0" priority="8" stopIfTrue="1">
      <formula>NOT(#REF!=" ")</formula>
    </cfRule>
  </conditionalFormatting>
  <printOptions horizontalCentered="1"/>
  <pageMargins left="0.39370078740157483" right="0.39370078740157483" top="0.39370078740157483" bottom="0.39370078740157483" header="0.51181102362204722" footer="0.39370078740157483"/>
  <pageSetup paperSize="9" scale="70" firstPageNumber="4" orientation="portrait" useFirstPageNumber="1" verticalDpi="300" r:id="rId1"/>
  <headerFooter alignWithMargins="0"/>
  <ignoredErrors>
    <ignoredError sqref="L36:L37 E47:E51 K47:K51 H47:H51 J46 G4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="90" zoomScaleNormal="90" zoomScaleSheetLayoutView="90" workbookViewId="0"/>
  </sheetViews>
  <sheetFormatPr defaultRowHeight="13.5"/>
  <cols>
    <col min="1" max="2" width="3.625" style="43" customWidth="1"/>
    <col min="3" max="3" width="40.625" style="43" customWidth="1"/>
    <col min="4" max="12" width="14.625" style="43" customWidth="1"/>
    <col min="13" max="16384" width="9" style="43"/>
  </cols>
  <sheetData>
    <row r="1" spans="1:12" ht="24" customHeight="1">
      <c r="A1" s="44" t="s">
        <v>106</v>
      </c>
      <c r="D1" s="44"/>
      <c r="F1" s="45"/>
      <c r="G1" s="45"/>
      <c r="H1" s="45"/>
      <c r="I1" s="45"/>
      <c r="J1" s="45"/>
      <c r="L1" s="94"/>
    </row>
    <row r="2" spans="1:12" ht="15.95" customHeight="1" thickBot="1"/>
    <row r="3" spans="1:12" ht="21" customHeight="1" thickTop="1">
      <c r="A3" s="221" t="s">
        <v>86</v>
      </c>
      <c r="B3" s="241"/>
      <c r="C3" s="222"/>
      <c r="D3" s="235" t="s">
        <v>26</v>
      </c>
      <c r="E3" s="235"/>
      <c r="F3" s="235"/>
      <c r="G3" s="216" t="s">
        <v>72</v>
      </c>
      <c r="H3" s="235"/>
      <c r="I3" s="236"/>
      <c r="J3" s="216" t="s">
        <v>71</v>
      </c>
      <c r="K3" s="235"/>
      <c r="L3" s="237"/>
    </row>
    <row r="4" spans="1:12" ht="21" customHeight="1">
      <c r="A4" s="223"/>
      <c r="B4" s="242"/>
      <c r="C4" s="224"/>
      <c r="D4" s="115" t="s">
        <v>131</v>
      </c>
      <c r="E4" s="219" t="s">
        <v>133</v>
      </c>
      <c r="F4" s="238"/>
      <c r="G4" s="115" t="s">
        <v>130</v>
      </c>
      <c r="H4" s="219" t="s">
        <v>132</v>
      </c>
      <c r="I4" s="239"/>
      <c r="J4" s="115" t="s">
        <v>130</v>
      </c>
      <c r="K4" s="219" t="s">
        <v>132</v>
      </c>
      <c r="L4" s="240"/>
    </row>
    <row r="5" spans="1:12" ht="21" customHeight="1">
      <c r="A5" s="243"/>
      <c r="B5" s="244"/>
      <c r="C5" s="245"/>
      <c r="D5" s="115" t="s">
        <v>3</v>
      </c>
      <c r="E5" s="85" t="s">
        <v>3</v>
      </c>
      <c r="F5" s="138" t="s">
        <v>8</v>
      </c>
      <c r="G5" s="115" t="s">
        <v>3</v>
      </c>
      <c r="H5" s="35" t="s">
        <v>3</v>
      </c>
      <c r="I5" s="140" t="s">
        <v>8</v>
      </c>
      <c r="J5" s="116" t="s">
        <v>3</v>
      </c>
      <c r="K5" s="141" t="s">
        <v>3</v>
      </c>
      <c r="L5" s="139" t="s">
        <v>8</v>
      </c>
    </row>
    <row r="6" spans="1:12" ht="21" customHeight="1" thickBot="1">
      <c r="A6" s="246"/>
      <c r="B6" s="247"/>
      <c r="C6" s="248"/>
      <c r="D6" s="37" t="s">
        <v>83</v>
      </c>
      <c r="E6" s="80" t="s">
        <v>74</v>
      </c>
      <c r="F6" s="82" t="s">
        <v>77</v>
      </c>
      <c r="G6" s="40" t="s">
        <v>4</v>
      </c>
      <c r="H6" s="82" t="s">
        <v>4</v>
      </c>
      <c r="I6" s="142" t="s">
        <v>78</v>
      </c>
      <c r="J6" s="40" t="s">
        <v>5</v>
      </c>
      <c r="K6" s="81" t="s">
        <v>5</v>
      </c>
      <c r="L6" s="84" t="s">
        <v>38</v>
      </c>
    </row>
    <row r="7" spans="1:12" ht="27" customHeight="1">
      <c r="A7" s="232" t="s">
        <v>109</v>
      </c>
      <c r="B7" s="233"/>
      <c r="C7" s="234"/>
      <c r="D7" s="62">
        <f>SUM(D8:D30)</f>
        <v>187</v>
      </c>
      <c r="E7" s="63">
        <f>SUM(E8:E30)</f>
        <v>183</v>
      </c>
      <c r="F7" s="64">
        <v>100</v>
      </c>
      <c r="G7" s="65">
        <f>SUM(G8:G30)</f>
        <v>5439</v>
      </c>
      <c r="H7" s="63">
        <f>SUM(H8:H30)</f>
        <v>5304</v>
      </c>
      <c r="I7" s="159">
        <f>SUM(I8:I30)</f>
        <v>99.999999999999986</v>
      </c>
      <c r="J7" s="65">
        <v>10307959</v>
      </c>
      <c r="K7" s="63">
        <v>10221521</v>
      </c>
      <c r="L7" s="158" t="s">
        <v>103</v>
      </c>
    </row>
    <row r="8" spans="1:12" ht="27" customHeight="1">
      <c r="A8" s="50"/>
      <c r="B8" s="51" t="s">
        <v>39</v>
      </c>
      <c r="C8" s="52" t="s">
        <v>12</v>
      </c>
      <c r="D8" s="75">
        <v>60</v>
      </c>
      <c r="E8" s="58">
        <v>60</v>
      </c>
      <c r="F8" s="59">
        <f>+E8/$E$7%</f>
        <v>32.786885245901637</v>
      </c>
      <c r="G8" s="75">
        <v>2448</v>
      </c>
      <c r="H8" s="58">
        <v>2353</v>
      </c>
      <c r="I8" s="60">
        <f>+H8/$H$7%</f>
        <v>44.36274509803922</v>
      </c>
      <c r="J8" s="73">
        <v>4683096</v>
      </c>
      <c r="K8" s="58">
        <v>4478157</v>
      </c>
      <c r="L8" s="61">
        <f>+K8/$K$7%</f>
        <v>43.811062952372744</v>
      </c>
    </row>
    <row r="9" spans="1:12" ht="27" customHeight="1">
      <c r="A9" s="50"/>
      <c r="B9" s="51" t="s">
        <v>40</v>
      </c>
      <c r="C9" s="53" t="s">
        <v>41</v>
      </c>
      <c r="D9" s="75">
        <v>4</v>
      </c>
      <c r="E9" s="58">
        <v>3</v>
      </c>
      <c r="F9" s="59">
        <f t="shared" ref="F9:F28" si="0">+E9/$E$7%</f>
        <v>1.639344262295082</v>
      </c>
      <c r="G9" s="75">
        <v>87</v>
      </c>
      <c r="H9" s="58">
        <v>43</v>
      </c>
      <c r="I9" s="60">
        <f t="shared" ref="I9:I30" si="1">+H9/$H$7%</f>
        <v>0.81070889894419307</v>
      </c>
      <c r="J9" s="73">
        <v>105789</v>
      </c>
      <c r="K9" s="58">
        <v>87905</v>
      </c>
      <c r="L9" s="61">
        <f t="shared" ref="L9:L30" si="2">+K9/$K$7%</f>
        <v>0.85999921146764746</v>
      </c>
    </row>
    <row r="10" spans="1:12" ht="27" customHeight="1">
      <c r="A10" s="50"/>
      <c r="B10" s="51" t="s">
        <v>42</v>
      </c>
      <c r="C10" s="54" t="s">
        <v>43</v>
      </c>
      <c r="D10" s="75">
        <v>12</v>
      </c>
      <c r="E10" s="58">
        <v>12</v>
      </c>
      <c r="F10" s="59">
        <f t="shared" si="0"/>
        <v>6.557377049180328</v>
      </c>
      <c r="G10" s="75">
        <v>354</v>
      </c>
      <c r="H10" s="58">
        <v>343</v>
      </c>
      <c r="I10" s="60">
        <f t="shared" si="1"/>
        <v>6.4668174962292611</v>
      </c>
      <c r="J10" s="73">
        <v>141789</v>
      </c>
      <c r="K10" s="58">
        <v>145910</v>
      </c>
      <c r="L10" s="61">
        <f t="shared" si="2"/>
        <v>1.4274783566946641</v>
      </c>
    </row>
    <row r="11" spans="1:12" ht="27" customHeight="1">
      <c r="A11" s="50"/>
      <c r="B11" s="51" t="s">
        <v>44</v>
      </c>
      <c r="C11" s="53" t="s">
        <v>13</v>
      </c>
      <c r="D11" s="75">
        <v>7</v>
      </c>
      <c r="E11" s="58">
        <v>7</v>
      </c>
      <c r="F11" s="59">
        <f t="shared" si="0"/>
        <v>3.8251366120218577</v>
      </c>
      <c r="G11" s="75">
        <v>102</v>
      </c>
      <c r="H11" s="58">
        <v>102</v>
      </c>
      <c r="I11" s="60">
        <f t="shared" si="1"/>
        <v>1.9230769230769231</v>
      </c>
      <c r="J11" s="73">
        <v>296389</v>
      </c>
      <c r="K11" s="58">
        <v>313802</v>
      </c>
      <c r="L11" s="61">
        <f t="shared" si="2"/>
        <v>3.0700127701151323</v>
      </c>
    </row>
    <row r="12" spans="1:12" ht="27" customHeight="1">
      <c r="A12" s="50"/>
      <c r="B12" s="51" t="s">
        <v>45</v>
      </c>
      <c r="C12" s="53" t="s">
        <v>14</v>
      </c>
      <c r="D12" s="75">
        <v>9</v>
      </c>
      <c r="E12" s="58">
        <v>9</v>
      </c>
      <c r="F12" s="59">
        <f t="shared" si="0"/>
        <v>4.918032786885246</v>
      </c>
      <c r="G12" s="75">
        <v>88</v>
      </c>
      <c r="H12" s="58">
        <v>86</v>
      </c>
      <c r="I12" s="60">
        <f t="shared" si="1"/>
        <v>1.6214177978883861</v>
      </c>
      <c r="J12" s="73">
        <v>68022</v>
      </c>
      <c r="K12" s="58">
        <v>63312</v>
      </c>
      <c r="L12" s="61">
        <f t="shared" si="2"/>
        <v>0.61939901116477669</v>
      </c>
    </row>
    <row r="13" spans="1:12" ht="27" customHeight="1">
      <c r="A13" s="50"/>
      <c r="B13" s="51" t="s">
        <v>46</v>
      </c>
      <c r="C13" s="53" t="s">
        <v>15</v>
      </c>
      <c r="D13" s="75">
        <v>9</v>
      </c>
      <c r="E13" s="58">
        <v>9</v>
      </c>
      <c r="F13" s="59">
        <f t="shared" si="0"/>
        <v>4.918032786885246</v>
      </c>
      <c r="G13" s="75">
        <v>217</v>
      </c>
      <c r="H13" s="58">
        <v>211</v>
      </c>
      <c r="I13" s="60">
        <f t="shared" si="1"/>
        <v>3.9781297134238311</v>
      </c>
      <c r="J13" s="73">
        <v>713419</v>
      </c>
      <c r="K13" s="58">
        <v>723120</v>
      </c>
      <c r="L13" s="61">
        <f t="shared" si="2"/>
        <v>7.0744852943118737</v>
      </c>
    </row>
    <row r="14" spans="1:12" ht="27" customHeight="1">
      <c r="A14" s="50"/>
      <c r="B14" s="51" t="s">
        <v>47</v>
      </c>
      <c r="C14" s="53" t="s">
        <v>48</v>
      </c>
      <c r="D14" s="75">
        <v>25</v>
      </c>
      <c r="E14" s="58">
        <v>23</v>
      </c>
      <c r="F14" s="59">
        <f t="shared" si="0"/>
        <v>12.568306010928961</v>
      </c>
      <c r="G14" s="75">
        <v>453</v>
      </c>
      <c r="H14" s="58">
        <v>454</v>
      </c>
      <c r="I14" s="60">
        <f t="shared" si="1"/>
        <v>8.5595776772247358</v>
      </c>
      <c r="J14" s="73">
        <v>534340</v>
      </c>
      <c r="K14" s="58">
        <v>539905</v>
      </c>
      <c r="L14" s="61">
        <f t="shared" si="2"/>
        <v>5.2820416844029374</v>
      </c>
    </row>
    <row r="15" spans="1:12" ht="27" customHeight="1">
      <c r="A15" s="50"/>
      <c r="B15" s="51" t="s">
        <v>49</v>
      </c>
      <c r="C15" s="53" t="s">
        <v>16</v>
      </c>
      <c r="D15" s="75">
        <v>2</v>
      </c>
      <c r="E15" s="58">
        <v>2</v>
      </c>
      <c r="F15" s="59">
        <f t="shared" si="0"/>
        <v>1.0928961748633879</v>
      </c>
      <c r="G15" s="75">
        <v>21</v>
      </c>
      <c r="H15" s="58">
        <v>19</v>
      </c>
      <c r="I15" s="60">
        <f t="shared" si="1"/>
        <v>0.35822021116138764</v>
      </c>
      <c r="J15" s="71" t="s">
        <v>129</v>
      </c>
      <c r="K15" s="71" t="s">
        <v>129</v>
      </c>
      <c r="L15" s="74" t="s">
        <v>134</v>
      </c>
    </row>
    <row r="16" spans="1:12" ht="27" customHeight="1">
      <c r="A16" s="50"/>
      <c r="B16" s="51" t="s">
        <v>50</v>
      </c>
      <c r="C16" s="53" t="s">
        <v>17</v>
      </c>
      <c r="D16" s="75">
        <v>2</v>
      </c>
      <c r="E16" s="58">
        <v>2</v>
      </c>
      <c r="F16" s="59">
        <f t="shared" si="0"/>
        <v>1.0928961748633879</v>
      </c>
      <c r="G16" s="75">
        <v>11</v>
      </c>
      <c r="H16" s="58">
        <v>10</v>
      </c>
      <c r="I16" s="60">
        <f t="shared" si="1"/>
        <v>0.18853695324283559</v>
      </c>
      <c r="J16" s="71" t="s">
        <v>129</v>
      </c>
      <c r="K16" s="71" t="s">
        <v>129</v>
      </c>
      <c r="L16" s="74" t="s">
        <v>134</v>
      </c>
    </row>
    <row r="17" spans="1:12" ht="27" customHeight="1">
      <c r="A17" s="50"/>
      <c r="B17" s="51" t="s">
        <v>51</v>
      </c>
      <c r="C17" s="53" t="s">
        <v>18</v>
      </c>
      <c r="D17" s="75">
        <v>2</v>
      </c>
      <c r="E17" s="58">
        <v>2</v>
      </c>
      <c r="F17" s="59">
        <f t="shared" si="0"/>
        <v>1.0928961748633879</v>
      </c>
      <c r="G17" s="75">
        <v>17</v>
      </c>
      <c r="H17" s="58">
        <v>16</v>
      </c>
      <c r="I17" s="60">
        <f t="shared" si="1"/>
        <v>0.30165912518853694</v>
      </c>
      <c r="J17" s="71" t="s">
        <v>129</v>
      </c>
      <c r="K17" s="71" t="s">
        <v>129</v>
      </c>
      <c r="L17" s="74" t="s">
        <v>134</v>
      </c>
    </row>
    <row r="18" spans="1:12" ht="27" customHeight="1">
      <c r="A18" s="50"/>
      <c r="B18" s="51" t="s">
        <v>52</v>
      </c>
      <c r="C18" s="53" t="s">
        <v>19</v>
      </c>
      <c r="D18" s="75">
        <v>1</v>
      </c>
      <c r="E18" s="58">
        <v>1</v>
      </c>
      <c r="F18" s="59">
        <f t="shared" si="0"/>
        <v>0.54644808743169393</v>
      </c>
      <c r="G18" s="75">
        <v>35</v>
      </c>
      <c r="H18" s="58">
        <v>36</v>
      </c>
      <c r="I18" s="60">
        <f t="shared" si="1"/>
        <v>0.67873303167420818</v>
      </c>
      <c r="J18" s="71" t="s">
        <v>129</v>
      </c>
      <c r="K18" s="71" t="s">
        <v>129</v>
      </c>
      <c r="L18" s="74" t="s">
        <v>134</v>
      </c>
    </row>
    <row r="19" spans="1:12" ht="27" customHeight="1">
      <c r="A19" s="50"/>
      <c r="B19" s="51" t="s">
        <v>53</v>
      </c>
      <c r="C19" s="53" t="s">
        <v>20</v>
      </c>
      <c r="D19" s="75">
        <v>9</v>
      </c>
      <c r="E19" s="58">
        <v>10</v>
      </c>
      <c r="F19" s="59">
        <f t="shared" si="0"/>
        <v>5.4644808743169397</v>
      </c>
      <c r="G19" s="75">
        <v>151</v>
      </c>
      <c r="H19" s="58">
        <v>170</v>
      </c>
      <c r="I19" s="60">
        <f t="shared" si="1"/>
        <v>3.2051282051282053</v>
      </c>
      <c r="J19" s="71">
        <v>318091</v>
      </c>
      <c r="K19" s="58">
        <v>307913</v>
      </c>
      <c r="L19" s="61">
        <f t="shared" si="2"/>
        <v>3.0123990353294778</v>
      </c>
    </row>
    <row r="20" spans="1:12" ht="27" customHeight="1">
      <c r="A20" s="50"/>
      <c r="B20" s="51" t="s">
        <v>54</v>
      </c>
      <c r="C20" s="53" t="s">
        <v>21</v>
      </c>
      <c r="D20" s="75">
        <v>5</v>
      </c>
      <c r="E20" s="58">
        <v>4</v>
      </c>
      <c r="F20" s="59">
        <f t="shared" si="0"/>
        <v>2.1857923497267757</v>
      </c>
      <c r="G20" s="75">
        <v>172</v>
      </c>
      <c r="H20" s="58">
        <v>159</v>
      </c>
      <c r="I20" s="60">
        <f t="shared" si="1"/>
        <v>2.997737556561086</v>
      </c>
      <c r="J20" s="73">
        <v>1143910</v>
      </c>
      <c r="K20" s="58">
        <v>1144147</v>
      </c>
      <c r="L20" s="61">
        <f t="shared" si="2"/>
        <v>11.193510241773215</v>
      </c>
    </row>
    <row r="21" spans="1:12" ht="27" customHeight="1">
      <c r="A21" s="50"/>
      <c r="B21" s="51" t="s">
        <v>55</v>
      </c>
      <c r="C21" s="53" t="s">
        <v>22</v>
      </c>
      <c r="D21" s="75">
        <v>1</v>
      </c>
      <c r="E21" s="58">
        <v>1</v>
      </c>
      <c r="F21" s="59">
        <f t="shared" si="0"/>
        <v>0.54644808743169393</v>
      </c>
      <c r="G21" s="75">
        <v>71</v>
      </c>
      <c r="H21" s="58">
        <v>70</v>
      </c>
      <c r="I21" s="60">
        <f t="shared" si="1"/>
        <v>1.3197586726998491</v>
      </c>
      <c r="J21" s="71" t="s">
        <v>129</v>
      </c>
      <c r="K21" s="71" t="s">
        <v>129</v>
      </c>
      <c r="L21" s="74" t="s">
        <v>134</v>
      </c>
    </row>
    <row r="22" spans="1:12" ht="27" customHeight="1">
      <c r="A22" s="50"/>
      <c r="B22" s="51" t="s">
        <v>56</v>
      </c>
      <c r="C22" s="53" t="s">
        <v>23</v>
      </c>
      <c r="D22" s="75">
        <v>13</v>
      </c>
      <c r="E22" s="58">
        <v>14</v>
      </c>
      <c r="F22" s="59">
        <f t="shared" si="0"/>
        <v>7.6502732240437155</v>
      </c>
      <c r="G22" s="75">
        <v>271</v>
      </c>
      <c r="H22" s="58">
        <v>273</v>
      </c>
      <c r="I22" s="60">
        <f t="shared" si="1"/>
        <v>5.1470588235294121</v>
      </c>
      <c r="J22" s="73">
        <v>428437</v>
      </c>
      <c r="K22" s="58">
        <v>431037</v>
      </c>
      <c r="L22" s="61">
        <f t="shared" si="2"/>
        <v>4.2169555783332049</v>
      </c>
    </row>
    <row r="23" spans="1:12" ht="27" customHeight="1">
      <c r="A23" s="50"/>
      <c r="B23" s="51" t="s">
        <v>57</v>
      </c>
      <c r="C23" s="53" t="s">
        <v>70</v>
      </c>
      <c r="D23" s="75">
        <v>3</v>
      </c>
      <c r="E23" s="58">
        <v>2</v>
      </c>
      <c r="F23" s="59">
        <f t="shared" si="0"/>
        <v>1.0928961748633879</v>
      </c>
      <c r="G23" s="75">
        <v>29</v>
      </c>
      <c r="H23" s="58">
        <v>24</v>
      </c>
      <c r="I23" s="60">
        <f t="shared" si="1"/>
        <v>0.45248868778280543</v>
      </c>
      <c r="J23" s="73">
        <v>31010</v>
      </c>
      <c r="K23" s="71" t="s">
        <v>129</v>
      </c>
      <c r="L23" s="74" t="s">
        <v>134</v>
      </c>
    </row>
    <row r="24" spans="1:12" ht="27" customHeight="1">
      <c r="A24" s="50"/>
      <c r="B24" s="51" t="s">
        <v>58</v>
      </c>
      <c r="C24" s="53" t="s">
        <v>59</v>
      </c>
      <c r="D24" s="75">
        <v>4</v>
      </c>
      <c r="E24" s="58">
        <v>4</v>
      </c>
      <c r="F24" s="59">
        <f t="shared" si="0"/>
        <v>2.1857923497267757</v>
      </c>
      <c r="G24" s="75">
        <v>52</v>
      </c>
      <c r="H24" s="58">
        <v>50</v>
      </c>
      <c r="I24" s="60">
        <f t="shared" si="1"/>
        <v>0.94268476621417796</v>
      </c>
      <c r="J24" s="73">
        <v>80817</v>
      </c>
      <c r="K24" s="58">
        <v>78968</v>
      </c>
      <c r="L24" s="61">
        <f t="shared" si="2"/>
        <v>0.77256603982910166</v>
      </c>
    </row>
    <row r="25" spans="1:12" ht="27" customHeight="1">
      <c r="A25" s="50"/>
      <c r="B25" s="51" t="s">
        <v>60</v>
      </c>
      <c r="C25" s="53" t="s">
        <v>61</v>
      </c>
      <c r="D25" s="75">
        <v>3</v>
      </c>
      <c r="E25" s="58">
        <v>3</v>
      </c>
      <c r="F25" s="59">
        <f t="shared" si="0"/>
        <v>1.639344262295082</v>
      </c>
      <c r="G25" s="75">
        <v>309</v>
      </c>
      <c r="H25" s="58">
        <v>335</v>
      </c>
      <c r="I25" s="60">
        <f t="shared" si="1"/>
        <v>6.3159879336349922</v>
      </c>
      <c r="J25" s="73">
        <v>627775</v>
      </c>
      <c r="K25" s="58">
        <v>701178</v>
      </c>
      <c r="L25" s="61">
        <f t="shared" si="2"/>
        <v>6.859820568778364</v>
      </c>
    </row>
    <row r="26" spans="1:12" ht="27" customHeight="1">
      <c r="A26" s="50"/>
      <c r="B26" s="51" t="s">
        <v>62</v>
      </c>
      <c r="C26" s="53" t="s">
        <v>63</v>
      </c>
      <c r="D26" s="75">
        <v>3</v>
      </c>
      <c r="E26" s="58">
        <v>3</v>
      </c>
      <c r="F26" s="59">
        <f t="shared" si="0"/>
        <v>1.639344262295082</v>
      </c>
      <c r="G26" s="75">
        <v>333</v>
      </c>
      <c r="H26" s="58">
        <v>312</v>
      </c>
      <c r="I26" s="60">
        <f t="shared" si="1"/>
        <v>5.882352941176471</v>
      </c>
      <c r="J26" s="73">
        <v>428019</v>
      </c>
      <c r="K26" s="58">
        <v>318516</v>
      </c>
      <c r="L26" s="61">
        <f t="shared" si="2"/>
        <v>3.1161311511271168</v>
      </c>
    </row>
    <row r="27" spans="1:12" ht="27" customHeight="1">
      <c r="A27" s="50"/>
      <c r="B27" s="51" t="s">
        <v>64</v>
      </c>
      <c r="C27" s="53" t="s">
        <v>65</v>
      </c>
      <c r="D27" s="75">
        <v>2</v>
      </c>
      <c r="E27" s="58">
        <v>2</v>
      </c>
      <c r="F27" s="59">
        <f t="shared" si="0"/>
        <v>1.0928961748633879</v>
      </c>
      <c r="G27" s="75">
        <v>51</v>
      </c>
      <c r="H27" s="58">
        <v>53</v>
      </c>
      <c r="I27" s="60">
        <f t="shared" si="1"/>
        <v>0.99924585218702866</v>
      </c>
      <c r="J27" s="71" t="s">
        <v>129</v>
      </c>
      <c r="K27" s="71" t="s">
        <v>129</v>
      </c>
      <c r="L27" s="74" t="s">
        <v>134</v>
      </c>
    </row>
    <row r="28" spans="1:12" ht="27" customHeight="1">
      <c r="A28" s="50"/>
      <c r="B28" s="51" t="s">
        <v>66</v>
      </c>
      <c r="C28" s="53" t="s">
        <v>67</v>
      </c>
      <c r="D28" s="75">
        <v>1</v>
      </c>
      <c r="E28" s="58">
        <v>1</v>
      </c>
      <c r="F28" s="59">
        <f t="shared" si="0"/>
        <v>0.54644808743169393</v>
      </c>
      <c r="G28" s="75">
        <v>71</v>
      </c>
      <c r="H28" s="58">
        <v>72</v>
      </c>
      <c r="I28" s="60">
        <f t="shared" si="1"/>
        <v>1.3574660633484164</v>
      </c>
      <c r="J28" s="71" t="s">
        <v>129</v>
      </c>
      <c r="K28" s="71" t="s">
        <v>129</v>
      </c>
      <c r="L28" s="74" t="s">
        <v>134</v>
      </c>
    </row>
    <row r="29" spans="1:12" ht="27" customHeight="1">
      <c r="A29" s="50"/>
      <c r="B29" s="51" t="s">
        <v>68</v>
      </c>
      <c r="C29" s="53" t="s">
        <v>24</v>
      </c>
      <c r="D29" s="75">
        <v>2</v>
      </c>
      <c r="E29" s="58">
        <v>2</v>
      </c>
      <c r="F29" s="59">
        <f>+E29/$E$7%</f>
        <v>1.0928961748633879</v>
      </c>
      <c r="G29" s="75">
        <v>35</v>
      </c>
      <c r="H29" s="58">
        <v>52</v>
      </c>
      <c r="I29" s="60">
        <f t="shared" si="1"/>
        <v>0.98039215686274517</v>
      </c>
      <c r="J29" s="71" t="s">
        <v>129</v>
      </c>
      <c r="K29" s="71" t="s">
        <v>129</v>
      </c>
      <c r="L29" s="74" t="s">
        <v>134</v>
      </c>
    </row>
    <row r="30" spans="1:12" ht="27" customHeight="1" thickBot="1">
      <c r="A30" s="55"/>
      <c r="B30" s="56" t="s">
        <v>69</v>
      </c>
      <c r="C30" s="57" t="s">
        <v>25</v>
      </c>
      <c r="D30" s="76">
        <v>8</v>
      </c>
      <c r="E30" s="46">
        <v>7</v>
      </c>
      <c r="F30" s="147">
        <f>+E30/$E$7%</f>
        <v>3.8251366120218577</v>
      </c>
      <c r="G30" s="76">
        <v>61</v>
      </c>
      <c r="H30" s="46">
        <v>61</v>
      </c>
      <c r="I30" s="147">
        <f t="shared" si="1"/>
        <v>1.150075414781297</v>
      </c>
      <c r="J30" s="78">
        <v>57336</v>
      </c>
      <c r="K30" s="46">
        <v>54712</v>
      </c>
      <c r="L30" s="148">
        <f t="shared" si="2"/>
        <v>0.53526280482131761</v>
      </c>
    </row>
    <row r="31" spans="1:12" ht="8.1" customHeight="1" thickTop="1">
      <c r="E31" s="47"/>
      <c r="F31" s="48"/>
    </row>
    <row r="32" spans="1:12" ht="21" customHeight="1">
      <c r="A32" s="69"/>
      <c r="H32" s="49"/>
    </row>
    <row r="33" spans="8:8" ht="21" customHeight="1">
      <c r="H33" s="49"/>
    </row>
    <row r="34" spans="8:8" ht="21" customHeight="1"/>
    <row r="35" spans="8:8" ht="21" customHeight="1"/>
    <row r="36" spans="8:8" ht="21" customHeight="1"/>
    <row r="37" spans="8:8" ht="21" customHeight="1"/>
    <row r="38" spans="8:8" ht="21" customHeight="1"/>
    <row r="39" spans="8:8" ht="21" customHeight="1"/>
    <row r="40" spans="8:8" ht="21" customHeight="1"/>
    <row r="41" spans="8:8" ht="21" customHeight="1"/>
    <row r="42" spans="8:8" ht="21" customHeight="1"/>
    <row r="43" spans="8:8" ht="21" customHeight="1"/>
    <row r="44" spans="8:8" ht="21" customHeight="1"/>
    <row r="45" spans="8:8" ht="21" customHeight="1"/>
    <row r="46" spans="8:8" ht="21" customHeight="1"/>
    <row r="47" spans="8:8" ht="21" customHeight="1"/>
    <row r="48" spans="8:8" ht="21" customHeight="1"/>
    <row r="49" ht="21" customHeight="1"/>
    <row r="50" ht="21" customHeight="1"/>
    <row r="51" ht="21" customHeight="1"/>
    <row r="52" ht="21" customHeight="1"/>
    <row r="53" ht="21" customHeight="1"/>
  </sheetData>
  <mergeCells count="8">
    <mergeCell ref="A7:C7"/>
    <mergeCell ref="D3:F3"/>
    <mergeCell ref="G3:I3"/>
    <mergeCell ref="J3:L3"/>
    <mergeCell ref="E4:F4"/>
    <mergeCell ref="H4:I4"/>
    <mergeCell ref="K4:L4"/>
    <mergeCell ref="A3:C6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76" orientation="landscape" verticalDpi="300" r:id="rId1"/>
  <headerFooter alignWithMargins="0"/>
  <ignoredErrors>
    <ignoredError sqref="B8:B30" numberStoredAsText="1"/>
    <ignoredError sqref="F8:F30 I8:I30 L33:L34 L22 L8:L14 L19:L20 L30:L31 L24:L2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90" zoomScaleNormal="90" zoomScaleSheetLayoutView="89" workbookViewId="0"/>
  </sheetViews>
  <sheetFormatPr defaultRowHeight="13.5"/>
  <cols>
    <col min="1" max="2" width="3.625" style="43" customWidth="1"/>
    <col min="3" max="3" width="38.625" style="43" customWidth="1"/>
    <col min="4" max="5" width="15.625" style="43" customWidth="1"/>
    <col min="6" max="6" width="17.625" style="43" customWidth="1"/>
    <col min="7" max="14" width="15.625" style="43" customWidth="1"/>
    <col min="15" max="16384" width="9" style="43"/>
  </cols>
  <sheetData>
    <row r="1" spans="1:14" ht="24" customHeight="1">
      <c r="A1" s="66" t="s">
        <v>107</v>
      </c>
      <c r="B1" s="67"/>
      <c r="C1" s="67"/>
      <c r="D1" s="67"/>
      <c r="E1" s="67"/>
      <c r="F1" s="67"/>
      <c r="G1" s="68"/>
      <c r="H1" s="68"/>
      <c r="I1" s="68"/>
      <c r="J1" s="68"/>
      <c r="K1" s="68"/>
      <c r="L1" s="68"/>
      <c r="M1" s="68"/>
      <c r="N1" s="68"/>
    </row>
    <row r="2" spans="1:14" ht="15.95" customHeight="1" thickBot="1"/>
    <row r="3" spans="1:14" ht="21" customHeight="1" thickTop="1">
      <c r="A3" s="221" t="s">
        <v>86</v>
      </c>
      <c r="B3" s="241"/>
      <c r="C3" s="222"/>
      <c r="D3" s="261" t="s">
        <v>26</v>
      </c>
      <c r="E3" s="264" t="s">
        <v>0</v>
      </c>
      <c r="F3" s="264" t="s">
        <v>27</v>
      </c>
      <c r="G3" s="264" t="s">
        <v>28</v>
      </c>
      <c r="H3" s="267" t="s">
        <v>71</v>
      </c>
      <c r="I3" s="268"/>
      <c r="J3" s="268"/>
      <c r="K3" s="268"/>
      <c r="L3" s="268"/>
      <c r="M3" s="269"/>
      <c r="N3" s="258" t="s">
        <v>31</v>
      </c>
    </row>
    <row r="4" spans="1:14" ht="21" customHeight="1">
      <c r="A4" s="223"/>
      <c r="B4" s="242"/>
      <c r="C4" s="224"/>
      <c r="D4" s="262"/>
      <c r="E4" s="265"/>
      <c r="F4" s="265"/>
      <c r="G4" s="265"/>
      <c r="H4" s="256" t="s">
        <v>29</v>
      </c>
      <c r="I4" s="270" t="s">
        <v>101</v>
      </c>
      <c r="J4" s="272" t="s">
        <v>30</v>
      </c>
      <c r="K4" s="219" t="s">
        <v>87</v>
      </c>
      <c r="L4" s="274"/>
      <c r="M4" s="256" t="s">
        <v>32</v>
      </c>
      <c r="N4" s="259"/>
    </row>
    <row r="5" spans="1:14" ht="21" customHeight="1">
      <c r="A5" s="249"/>
      <c r="B5" s="250"/>
      <c r="C5" s="251"/>
      <c r="D5" s="263"/>
      <c r="E5" s="266"/>
      <c r="F5" s="266"/>
      <c r="G5" s="266"/>
      <c r="H5" s="257"/>
      <c r="I5" s="271"/>
      <c r="J5" s="273"/>
      <c r="K5" s="85" t="s">
        <v>88</v>
      </c>
      <c r="L5" s="86" t="s">
        <v>85</v>
      </c>
      <c r="M5" s="257"/>
      <c r="N5" s="260"/>
    </row>
    <row r="6" spans="1:14" s="70" customFormat="1" ht="21" customHeight="1" thickBot="1">
      <c r="A6" s="252"/>
      <c r="B6" s="253"/>
      <c r="C6" s="254"/>
      <c r="D6" s="37" t="s">
        <v>74</v>
      </c>
      <c r="E6" s="80" t="s">
        <v>4</v>
      </c>
      <c r="F6" s="81" t="s">
        <v>5</v>
      </c>
      <c r="G6" s="38" t="s">
        <v>5</v>
      </c>
      <c r="H6" s="80" t="s">
        <v>5</v>
      </c>
      <c r="I6" s="80" t="s">
        <v>5</v>
      </c>
      <c r="J6" s="82" t="s">
        <v>5</v>
      </c>
      <c r="K6" s="80" t="s">
        <v>5</v>
      </c>
      <c r="L6" s="81" t="s">
        <v>5</v>
      </c>
      <c r="M6" s="82" t="s">
        <v>5</v>
      </c>
      <c r="N6" s="83" t="s">
        <v>5</v>
      </c>
    </row>
    <row r="7" spans="1:14" ht="27" customHeight="1">
      <c r="A7" s="232" t="s">
        <v>109</v>
      </c>
      <c r="B7" s="233"/>
      <c r="C7" s="255"/>
      <c r="D7" s="151">
        <f>D8+D9+D10+D11+D12+D13+D14+D15+D16+D17+D18+D19+D20+D21+D22+D23+D24+D25+D26+D27+D28+D29+D30</f>
        <v>183</v>
      </c>
      <c r="E7" s="152">
        <f t="shared" ref="E7:N7" si="0">E8+E9+E10+E11+E12+E13+E14+E15+E16+E17+E18+E19+E20+E21+E22+E23+E24+E25+E26+E27+E28+E29+E30</f>
        <v>5304</v>
      </c>
      <c r="F7" s="152">
        <v>1474380</v>
      </c>
      <c r="G7" s="152">
        <v>6861847</v>
      </c>
      <c r="H7" s="152">
        <v>8255832</v>
      </c>
      <c r="I7" s="152">
        <f t="shared" si="0"/>
        <v>5532</v>
      </c>
      <c r="J7" s="152">
        <v>503504</v>
      </c>
      <c r="K7" s="152">
        <v>18546</v>
      </c>
      <c r="L7" s="152">
        <v>1438107</v>
      </c>
      <c r="M7" s="152">
        <v>10221521</v>
      </c>
      <c r="N7" s="196">
        <f t="shared" si="0"/>
        <v>7129</v>
      </c>
    </row>
    <row r="8" spans="1:14" ht="27" customHeight="1">
      <c r="A8" s="50"/>
      <c r="B8" s="51" t="s">
        <v>39</v>
      </c>
      <c r="C8" s="53" t="s">
        <v>12</v>
      </c>
      <c r="D8" s="149">
        <v>60</v>
      </c>
      <c r="E8" s="58">
        <v>2353</v>
      </c>
      <c r="F8" s="72">
        <v>558012</v>
      </c>
      <c r="G8" s="73">
        <v>3040603</v>
      </c>
      <c r="H8" s="71">
        <v>3619117</v>
      </c>
      <c r="I8" s="71">
        <v>0</v>
      </c>
      <c r="J8" s="71">
        <v>25613</v>
      </c>
      <c r="K8" s="71">
        <v>0</v>
      </c>
      <c r="L8" s="73">
        <v>833427</v>
      </c>
      <c r="M8" s="58">
        <f>H8+I8+J8+K8+L8</f>
        <v>4478157</v>
      </c>
      <c r="N8" s="74">
        <v>0</v>
      </c>
    </row>
    <row r="9" spans="1:14" ht="27" customHeight="1">
      <c r="A9" s="50"/>
      <c r="B9" s="51" t="s">
        <v>40</v>
      </c>
      <c r="C9" s="53" t="s">
        <v>41</v>
      </c>
      <c r="D9" s="149">
        <v>3</v>
      </c>
      <c r="E9" s="58">
        <v>43</v>
      </c>
      <c r="F9" s="72">
        <v>16788</v>
      </c>
      <c r="G9" s="73">
        <v>19904</v>
      </c>
      <c r="H9" s="71">
        <v>87905</v>
      </c>
      <c r="I9" s="71">
        <v>0</v>
      </c>
      <c r="J9" s="71">
        <v>0</v>
      </c>
      <c r="K9" s="71">
        <v>0</v>
      </c>
      <c r="L9" s="73">
        <v>0</v>
      </c>
      <c r="M9" s="58">
        <f t="shared" ref="M9:M30" si="1">H9+I9+J9+K9+L9</f>
        <v>87905</v>
      </c>
      <c r="N9" s="74">
        <v>7129</v>
      </c>
    </row>
    <row r="10" spans="1:14" ht="27" customHeight="1">
      <c r="A10" s="50"/>
      <c r="B10" s="51" t="s">
        <v>42</v>
      </c>
      <c r="C10" s="54" t="s">
        <v>43</v>
      </c>
      <c r="D10" s="149">
        <v>12</v>
      </c>
      <c r="E10" s="58">
        <v>343</v>
      </c>
      <c r="F10" s="72">
        <v>64986</v>
      </c>
      <c r="G10" s="73">
        <v>54688</v>
      </c>
      <c r="H10" s="71">
        <v>13549</v>
      </c>
      <c r="I10" s="71">
        <v>0</v>
      </c>
      <c r="J10" s="71">
        <v>130697</v>
      </c>
      <c r="K10" s="71">
        <v>0</v>
      </c>
      <c r="L10" s="73">
        <v>1664</v>
      </c>
      <c r="M10" s="58">
        <f t="shared" si="1"/>
        <v>145910</v>
      </c>
      <c r="N10" s="74">
        <v>0</v>
      </c>
    </row>
    <row r="11" spans="1:14" ht="27" customHeight="1">
      <c r="A11" s="50"/>
      <c r="B11" s="51" t="s">
        <v>44</v>
      </c>
      <c r="C11" s="53" t="s">
        <v>13</v>
      </c>
      <c r="D11" s="149">
        <v>7</v>
      </c>
      <c r="E11" s="58">
        <v>102</v>
      </c>
      <c r="F11" s="71">
        <v>34306</v>
      </c>
      <c r="G11" s="73">
        <v>214393</v>
      </c>
      <c r="H11" s="71">
        <v>218209</v>
      </c>
      <c r="I11" s="71">
        <v>0</v>
      </c>
      <c r="J11" s="71">
        <v>7677</v>
      </c>
      <c r="K11" s="71">
        <v>0</v>
      </c>
      <c r="L11" s="73">
        <v>87916</v>
      </c>
      <c r="M11" s="58">
        <f t="shared" si="1"/>
        <v>313802</v>
      </c>
      <c r="N11" s="74">
        <v>0</v>
      </c>
    </row>
    <row r="12" spans="1:14" ht="27" customHeight="1">
      <c r="A12" s="50"/>
      <c r="B12" s="51" t="s">
        <v>45</v>
      </c>
      <c r="C12" s="53" t="s">
        <v>14</v>
      </c>
      <c r="D12" s="149">
        <v>9</v>
      </c>
      <c r="E12" s="58">
        <v>86</v>
      </c>
      <c r="F12" s="71">
        <v>17026</v>
      </c>
      <c r="G12" s="73">
        <v>25235</v>
      </c>
      <c r="H12" s="71">
        <v>55442</v>
      </c>
      <c r="I12" s="71">
        <v>0</v>
      </c>
      <c r="J12" s="71">
        <v>7870</v>
      </c>
      <c r="K12" s="73">
        <v>0</v>
      </c>
      <c r="L12" s="73">
        <v>0</v>
      </c>
      <c r="M12" s="58">
        <f t="shared" si="1"/>
        <v>63312</v>
      </c>
      <c r="N12" s="74">
        <v>0</v>
      </c>
    </row>
    <row r="13" spans="1:14" ht="27" customHeight="1">
      <c r="A13" s="50"/>
      <c r="B13" s="51" t="s">
        <v>46</v>
      </c>
      <c r="C13" s="53" t="s">
        <v>15</v>
      </c>
      <c r="D13" s="149">
        <v>9</v>
      </c>
      <c r="E13" s="58">
        <v>211</v>
      </c>
      <c r="F13" s="72">
        <v>74279</v>
      </c>
      <c r="G13" s="73">
        <v>631689</v>
      </c>
      <c r="H13" s="71">
        <v>675529</v>
      </c>
      <c r="I13" s="71">
        <v>5472</v>
      </c>
      <c r="J13" s="71">
        <v>2456</v>
      </c>
      <c r="K13" s="71">
        <v>0</v>
      </c>
      <c r="L13" s="73">
        <v>39663</v>
      </c>
      <c r="M13" s="58">
        <f t="shared" si="1"/>
        <v>723120</v>
      </c>
      <c r="N13" s="74">
        <v>0</v>
      </c>
    </row>
    <row r="14" spans="1:14" ht="27" customHeight="1">
      <c r="A14" s="50"/>
      <c r="B14" s="51" t="s">
        <v>47</v>
      </c>
      <c r="C14" s="53" t="s">
        <v>48</v>
      </c>
      <c r="D14" s="149">
        <v>23</v>
      </c>
      <c r="E14" s="58">
        <v>454</v>
      </c>
      <c r="F14" s="71">
        <v>140324</v>
      </c>
      <c r="G14" s="73">
        <v>216898</v>
      </c>
      <c r="H14" s="71">
        <v>423399</v>
      </c>
      <c r="I14" s="71">
        <v>0</v>
      </c>
      <c r="J14" s="71">
        <v>101108</v>
      </c>
      <c r="K14" s="71">
        <v>0</v>
      </c>
      <c r="L14" s="73">
        <v>15398</v>
      </c>
      <c r="M14" s="58">
        <f t="shared" si="1"/>
        <v>539905</v>
      </c>
      <c r="N14" s="74">
        <v>0</v>
      </c>
    </row>
    <row r="15" spans="1:14" ht="27" customHeight="1">
      <c r="A15" s="50"/>
      <c r="B15" s="51" t="s">
        <v>49</v>
      </c>
      <c r="C15" s="53" t="s">
        <v>16</v>
      </c>
      <c r="D15" s="149">
        <v>2</v>
      </c>
      <c r="E15" s="58">
        <v>19</v>
      </c>
      <c r="F15" s="71" t="s">
        <v>135</v>
      </c>
      <c r="G15" s="71" t="s">
        <v>135</v>
      </c>
      <c r="H15" s="71" t="s">
        <v>135</v>
      </c>
      <c r="I15" s="71">
        <v>0</v>
      </c>
      <c r="J15" s="71">
        <v>0</v>
      </c>
      <c r="K15" s="71">
        <v>0</v>
      </c>
      <c r="L15" s="73">
        <v>0</v>
      </c>
      <c r="M15" s="71" t="s">
        <v>135</v>
      </c>
      <c r="N15" s="74">
        <v>0</v>
      </c>
    </row>
    <row r="16" spans="1:14" ht="27" customHeight="1">
      <c r="A16" s="50"/>
      <c r="B16" s="51" t="s">
        <v>50</v>
      </c>
      <c r="C16" s="53" t="s">
        <v>17</v>
      </c>
      <c r="D16" s="149">
        <v>2</v>
      </c>
      <c r="E16" s="58">
        <v>10</v>
      </c>
      <c r="F16" s="71" t="s">
        <v>135</v>
      </c>
      <c r="G16" s="71" t="s">
        <v>135</v>
      </c>
      <c r="H16" s="71" t="s">
        <v>135</v>
      </c>
      <c r="I16" s="71">
        <v>0</v>
      </c>
      <c r="J16" s="71">
        <v>0</v>
      </c>
      <c r="K16" s="71">
        <v>0</v>
      </c>
      <c r="L16" s="71" t="s">
        <v>135</v>
      </c>
      <c r="M16" s="71" t="s">
        <v>135</v>
      </c>
      <c r="N16" s="74">
        <v>0</v>
      </c>
    </row>
    <row r="17" spans="1:14" ht="27" customHeight="1">
      <c r="A17" s="50"/>
      <c r="B17" s="51" t="s">
        <v>51</v>
      </c>
      <c r="C17" s="53" t="s">
        <v>18</v>
      </c>
      <c r="D17" s="149">
        <v>2</v>
      </c>
      <c r="E17" s="58">
        <v>16</v>
      </c>
      <c r="F17" s="71" t="s">
        <v>135</v>
      </c>
      <c r="G17" s="71" t="s">
        <v>135</v>
      </c>
      <c r="H17" s="71" t="s">
        <v>135</v>
      </c>
      <c r="I17" s="71">
        <v>0</v>
      </c>
      <c r="J17" s="71" t="s">
        <v>135</v>
      </c>
      <c r="K17" s="71">
        <v>0</v>
      </c>
      <c r="L17" s="71">
        <v>0</v>
      </c>
      <c r="M17" s="71" t="s">
        <v>135</v>
      </c>
      <c r="N17" s="74">
        <v>0</v>
      </c>
    </row>
    <row r="18" spans="1:14" ht="27" customHeight="1">
      <c r="A18" s="50"/>
      <c r="B18" s="51" t="s">
        <v>52</v>
      </c>
      <c r="C18" s="53" t="s">
        <v>19</v>
      </c>
      <c r="D18" s="149">
        <v>1</v>
      </c>
      <c r="E18" s="58">
        <v>36</v>
      </c>
      <c r="F18" s="71" t="s">
        <v>135</v>
      </c>
      <c r="G18" s="71" t="s">
        <v>135</v>
      </c>
      <c r="H18" s="71" t="s">
        <v>135</v>
      </c>
      <c r="I18" s="71">
        <v>0</v>
      </c>
      <c r="J18" s="71">
        <v>0</v>
      </c>
      <c r="K18" s="71">
        <v>0</v>
      </c>
      <c r="L18" s="73">
        <v>0</v>
      </c>
      <c r="M18" s="71" t="s">
        <v>135</v>
      </c>
      <c r="N18" s="74">
        <v>0</v>
      </c>
    </row>
    <row r="19" spans="1:14" ht="27" customHeight="1">
      <c r="A19" s="50"/>
      <c r="B19" s="51" t="s">
        <v>53</v>
      </c>
      <c r="C19" s="53" t="s">
        <v>20</v>
      </c>
      <c r="D19" s="149">
        <v>10</v>
      </c>
      <c r="E19" s="58">
        <v>170</v>
      </c>
      <c r="F19" s="71">
        <v>46908</v>
      </c>
      <c r="G19" s="73">
        <v>174372</v>
      </c>
      <c r="H19" s="71">
        <v>272234</v>
      </c>
      <c r="I19" s="71">
        <v>0</v>
      </c>
      <c r="J19" s="71">
        <v>1947</v>
      </c>
      <c r="K19" s="71">
        <v>0</v>
      </c>
      <c r="L19" s="73">
        <v>33732</v>
      </c>
      <c r="M19" s="58">
        <f t="shared" si="1"/>
        <v>307913</v>
      </c>
      <c r="N19" s="74">
        <v>0</v>
      </c>
    </row>
    <row r="20" spans="1:14" ht="27" customHeight="1">
      <c r="A20" s="50"/>
      <c r="B20" s="51" t="s">
        <v>54</v>
      </c>
      <c r="C20" s="53" t="s">
        <v>21</v>
      </c>
      <c r="D20" s="149">
        <v>4</v>
      </c>
      <c r="E20" s="58">
        <v>159</v>
      </c>
      <c r="F20" s="71">
        <v>38634</v>
      </c>
      <c r="G20" s="73">
        <v>837474</v>
      </c>
      <c r="H20" s="71">
        <v>723276</v>
      </c>
      <c r="I20" s="71">
        <v>0</v>
      </c>
      <c r="J20" s="71">
        <v>1509</v>
      </c>
      <c r="K20" s="71">
        <v>465</v>
      </c>
      <c r="L20" s="71">
        <v>418897</v>
      </c>
      <c r="M20" s="58">
        <f t="shared" si="1"/>
        <v>1144147</v>
      </c>
      <c r="N20" s="74">
        <v>0</v>
      </c>
    </row>
    <row r="21" spans="1:14" ht="27" customHeight="1">
      <c r="A21" s="50"/>
      <c r="B21" s="51" t="s">
        <v>55</v>
      </c>
      <c r="C21" s="53" t="s">
        <v>22</v>
      </c>
      <c r="D21" s="149">
        <v>1</v>
      </c>
      <c r="E21" s="58">
        <v>70</v>
      </c>
      <c r="F21" s="71" t="s">
        <v>135</v>
      </c>
      <c r="G21" s="71" t="s">
        <v>135</v>
      </c>
      <c r="H21" s="71" t="s">
        <v>135</v>
      </c>
      <c r="I21" s="71">
        <v>0</v>
      </c>
      <c r="J21" s="71">
        <v>0</v>
      </c>
      <c r="K21" s="71">
        <v>0</v>
      </c>
      <c r="L21" s="73">
        <v>0</v>
      </c>
      <c r="M21" s="71" t="s">
        <v>135</v>
      </c>
      <c r="N21" s="74">
        <v>0</v>
      </c>
    </row>
    <row r="22" spans="1:14" ht="27" customHeight="1">
      <c r="A22" s="50"/>
      <c r="B22" s="51" t="s">
        <v>56</v>
      </c>
      <c r="C22" s="53" t="s">
        <v>23</v>
      </c>
      <c r="D22" s="149">
        <v>14</v>
      </c>
      <c r="E22" s="58">
        <v>273</v>
      </c>
      <c r="F22" s="71">
        <v>96018</v>
      </c>
      <c r="G22" s="71">
        <v>251025</v>
      </c>
      <c r="H22" s="71">
        <v>398000</v>
      </c>
      <c r="I22" s="71">
        <v>60</v>
      </c>
      <c r="J22" s="71">
        <v>29786</v>
      </c>
      <c r="K22" s="71">
        <v>716</v>
      </c>
      <c r="L22" s="73">
        <v>2475</v>
      </c>
      <c r="M22" s="58">
        <f t="shared" si="1"/>
        <v>431037</v>
      </c>
      <c r="N22" s="74">
        <v>0</v>
      </c>
    </row>
    <row r="23" spans="1:14" ht="27" customHeight="1">
      <c r="A23" s="50"/>
      <c r="B23" s="51" t="s">
        <v>57</v>
      </c>
      <c r="C23" s="53" t="s">
        <v>70</v>
      </c>
      <c r="D23" s="149">
        <v>2</v>
      </c>
      <c r="E23" s="58">
        <v>24</v>
      </c>
      <c r="F23" s="71" t="s">
        <v>135</v>
      </c>
      <c r="G23" s="71" t="s">
        <v>135</v>
      </c>
      <c r="H23" s="71" t="s">
        <v>135</v>
      </c>
      <c r="I23" s="71">
        <v>0</v>
      </c>
      <c r="J23" s="71" t="s">
        <v>135</v>
      </c>
      <c r="K23" s="71" t="s">
        <v>135</v>
      </c>
      <c r="L23" s="73">
        <v>0</v>
      </c>
      <c r="M23" s="71" t="s">
        <v>135</v>
      </c>
      <c r="N23" s="74">
        <v>0</v>
      </c>
    </row>
    <row r="24" spans="1:14" ht="27" customHeight="1">
      <c r="A24" s="50"/>
      <c r="B24" s="51" t="s">
        <v>58</v>
      </c>
      <c r="C24" s="53" t="s">
        <v>59</v>
      </c>
      <c r="D24" s="149">
        <v>4</v>
      </c>
      <c r="E24" s="58">
        <v>50</v>
      </c>
      <c r="F24" s="71">
        <v>18930</v>
      </c>
      <c r="G24" s="73">
        <v>34352</v>
      </c>
      <c r="H24" s="71">
        <v>68550</v>
      </c>
      <c r="I24" s="71">
        <v>0</v>
      </c>
      <c r="J24" s="71">
        <v>1960</v>
      </c>
      <c r="K24" s="73">
        <v>8458</v>
      </c>
      <c r="L24" s="73">
        <v>0</v>
      </c>
      <c r="M24" s="58">
        <f t="shared" si="1"/>
        <v>78968</v>
      </c>
      <c r="N24" s="74">
        <v>0</v>
      </c>
    </row>
    <row r="25" spans="1:14" ht="27" customHeight="1">
      <c r="A25" s="50"/>
      <c r="B25" s="51" t="s">
        <v>60</v>
      </c>
      <c r="C25" s="53" t="s">
        <v>61</v>
      </c>
      <c r="D25" s="149">
        <v>3</v>
      </c>
      <c r="E25" s="58">
        <v>335</v>
      </c>
      <c r="F25" s="71">
        <v>133178</v>
      </c>
      <c r="G25" s="73">
        <v>632388</v>
      </c>
      <c r="H25" s="71">
        <v>701178</v>
      </c>
      <c r="I25" s="71">
        <v>0</v>
      </c>
      <c r="J25" s="71">
        <v>0</v>
      </c>
      <c r="K25" s="73">
        <v>0</v>
      </c>
      <c r="L25" s="73">
        <v>0</v>
      </c>
      <c r="M25" s="58">
        <f t="shared" si="1"/>
        <v>701178</v>
      </c>
      <c r="N25" s="74">
        <v>0</v>
      </c>
    </row>
    <row r="26" spans="1:14" ht="27" customHeight="1">
      <c r="A26" s="50"/>
      <c r="B26" s="51" t="s">
        <v>62</v>
      </c>
      <c r="C26" s="53" t="s">
        <v>63</v>
      </c>
      <c r="D26" s="149">
        <v>3</v>
      </c>
      <c r="E26" s="58">
        <v>312</v>
      </c>
      <c r="F26" s="71">
        <v>93722</v>
      </c>
      <c r="G26" s="73">
        <v>147568</v>
      </c>
      <c r="H26" s="71">
        <v>276054</v>
      </c>
      <c r="I26" s="71">
        <v>0</v>
      </c>
      <c r="J26" s="71">
        <v>42462</v>
      </c>
      <c r="K26" s="73">
        <v>0</v>
      </c>
      <c r="L26" s="73">
        <v>0</v>
      </c>
      <c r="M26" s="58">
        <f t="shared" si="1"/>
        <v>318516</v>
      </c>
      <c r="N26" s="74">
        <v>0</v>
      </c>
    </row>
    <row r="27" spans="1:14" ht="27" customHeight="1">
      <c r="A27" s="50"/>
      <c r="B27" s="51" t="s">
        <v>64</v>
      </c>
      <c r="C27" s="53" t="s">
        <v>65</v>
      </c>
      <c r="D27" s="149">
        <v>2</v>
      </c>
      <c r="E27" s="58">
        <v>53</v>
      </c>
      <c r="F27" s="71" t="s">
        <v>135</v>
      </c>
      <c r="G27" s="71" t="s">
        <v>135</v>
      </c>
      <c r="H27" s="71" t="s">
        <v>135</v>
      </c>
      <c r="I27" s="71">
        <v>0</v>
      </c>
      <c r="J27" s="71" t="s">
        <v>135</v>
      </c>
      <c r="K27" s="71" t="s">
        <v>135</v>
      </c>
      <c r="L27" s="73">
        <v>0</v>
      </c>
      <c r="M27" s="71" t="s">
        <v>135</v>
      </c>
      <c r="N27" s="74">
        <v>0</v>
      </c>
    </row>
    <row r="28" spans="1:14" ht="27" customHeight="1">
      <c r="A28" s="50"/>
      <c r="B28" s="51" t="s">
        <v>66</v>
      </c>
      <c r="C28" s="53" t="s">
        <v>67</v>
      </c>
      <c r="D28" s="149">
        <v>1</v>
      </c>
      <c r="E28" s="58">
        <v>72</v>
      </c>
      <c r="F28" s="71" t="s">
        <v>135</v>
      </c>
      <c r="G28" s="71" t="s">
        <v>135</v>
      </c>
      <c r="H28" s="71" t="s">
        <v>135</v>
      </c>
      <c r="I28" s="71">
        <v>0</v>
      </c>
      <c r="J28" s="71">
        <v>0</v>
      </c>
      <c r="K28" s="73">
        <v>0</v>
      </c>
      <c r="L28" s="73">
        <v>0</v>
      </c>
      <c r="M28" s="71" t="s">
        <v>135</v>
      </c>
      <c r="N28" s="74">
        <v>0</v>
      </c>
    </row>
    <row r="29" spans="1:14" ht="27" customHeight="1">
      <c r="A29" s="50"/>
      <c r="B29" s="51" t="s">
        <v>68</v>
      </c>
      <c r="C29" s="53" t="s">
        <v>24</v>
      </c>
      <c r="D29" s="149">
        <v>2</v>
      </c>
      <c r="E29" s="58">
        <v>52</v>
      </c>
      <c r="F29" s="71" t="s">
        <v>135</v>
      </c>
      <c r="G29" s="71" t="s">
        <v>135</v>
      </c>
      <c r="H29" s="71" t="s">
        <v>135</v>
      </c>
      <c r="I29" s="71">
        <v>0</v>
      </c>
      <c r="J29" s="71" t="s">
        <v>135</v>
      </c>
      <c r="K29" s="71">
        <v>0</v>
      </c>
      <c r="L29" s="71" t="s">
        <v>135</v>
      </c>
      <c r="M29" s="71" t="s">
        <v>135</v>
      </c>
      <c r="N29" s="74">
        <v>0</v>
      </c>
    </row>
    <row r="30" spans="1:14" ht="27" customHeight="1" thickBot="1">
      <c r="A30" s="55"/>
      <c r="B30" s="56" t="s">
        <v>69</v>
      </c>
      <c r="C30" s="57" t="s">
        <v>25</v>
      </c>
      <c r="D30" s="150">
        <v>7</v>
      </c>
      <c r="E30" s="46">
        <v>61</v>
      </c>
      <c r="F30" s="77">
        <v>18767</v>
      </c>
      <c r="G30" s="78">
        <v>19310</v>
      </c>
      <c r="H30" s="77">
        <v>44983</v>
      </c>
      <c r="I30" s="77">
        <v>0</v>
      </c>
      <c r="J30" s="77">
        <v>7727</v>
      </c>
      <c r="K30" s="77">
        <v>0</v>
      </c>
      <c r="L30" s="78">
        <v>2002</v>
      </c>
      <c r="M30" s="195">
        <f t="shared" si="1"/>
        <v>54712</v>
      </c>
      <c r="N30" s="79">
        <v>0</v>
      </c>
    </row>
    <row r="31" spans="1:14" ht="27" customHeight="1" thickTop="1" thickBot="1">
      <c r="A31" s="160" t="s">
        <v>116</v>
      </c>
      <c r="B31" s="161"/>
      <c r="C31" s="162"/>
      <c r="D31" s="163"/>
      <c r="E31" s="163"/>
      <c r="F31" s="163"/>
      <c r="G31" s="163"/>
      <c r="H31" s="163"/>
      <c r="I31" s="163"/>
      <c r="J31" s="163"/>
      <c r="K31" s="163"/>
      <c r="L31" s="163"/>
      <c r="M31" s="2"/>
      <c r="N31" s="164"/>
    </row>
    <row r="32" spans="1:14" ht="27" customHeight="1">
      <c r="A32" s="165"/>
      <c r="B32" s="184" t="s">
        <v>117</v>
      </c>
      <c r="C32" s="166"/>
      <c r="D32" s="167"/>
      <c r="E32" s="168"/>
      <c r="F32" s="168"/>
      <c r="G32" s="168"/>
      <c r="H32" s="168"/>
      <c r="I32" s="168"/>
      <c r="J32" s="168"/>
      <c r="K32" s="168"/>
      <c r="L32" s="168"/>
      <c r="M32" s="168"/>
      <c r="N32" s="169"/>
    </row>
    <row r="33" spans="1:14" ht="27" customHeight="1">
      <c r="A33" s="165"/>
      <c r="B33" s="186"/>
      <c r="C33" s="183" t="s">
        <v>114</v>
      </c>
      <c r="D33" s="171">
        <v>166</v>
      </c>
      <c r="E33" s="172">
        <v>4627</v>
      </c>
      <c r="F33" s="172">
        <v>1250606</v>
      </c>
      <c r="G33" s="172">
        <v>6390851</v>
      </c>
      <c r="H33" s="172">
        <v>7504498</v>
      </c>
      <c r="I33" s="172">
        <v>5532</v>
      </c>
      <c r="J33" s="172">
        <v>434906</v>
      </c>
      <c r="K33" s="172">
        <v>18546</v>
      </c>
      <c r="L33" s="172">
        <v>1397692</v>
      </c>
      <c r="M33" s="172">
        <v>9361174</v>
      </c>
      <c r="N33" s="173">
        <v>7129</v>
      </c>
    </row>
    <row r="34" spans="1:14" ht="27" customHeight="1">
      <c r="A34" s="165"/>
      <c r="B34" s="185"/>
      <c r="C34" s="183" t="s">
        <v>115</v>
      </c>
      <c r="D34" s="171">
        <v>17</v>
      </c>
      <c r="E34" s="172">
        <v>677</v>
      </c>
      <c r="F34" s="172">
        <v>223774</v>
      </c>
      <c r="G34" s="172">
        <v>470996</v>
      </c>
      <c r="H34" s="172">
        <v>751334</v>
      </c>
      <c r="I34" s="172">
        <v>0</v>
      </c>
      <c r="J34" s="172">
        <v>68598</v>
      </c>
      <c r="K34" s="172">
        <v>0</v>
      </c>
      <c r="L34" s="172">
        <v>40415</v>
      </c>
      <c r="M34" s="172">
        <v>860347</v>
      </c>
      <c r="N34" s="173">
        <v>0</v>
      </c>
    </row>
    <row r="35" spans="1:14" ht="27" customHeight="1">
      <c r="A35" s="165"/>
      <c r="B35" s="187" t="s">
        <v>118</v>
      </c>
      <c r="C35" s="175"/>
      <c r="D35" s="170"/>
      <c r="E35" s="176"/>
      <c r="F35" s="176"/>
      <c r="G35" s="176"/>
      <c r="H35" s="176"/>
      <c r="I35" s="176"/>
      <c r="J35" s="176"/>
      <c r="K35" s="176"/>
      <c r="L35" s="176"/>
      <c r="M35" s="176"/>
      <c r="N35" s="177"/>
    </row>
    <row r="36" spans="1:14" ht="27" customHeight="1">
      <c r="A36" s="165"/>
      <c r="B36" s="189"/>
      <c r="C36" s="183" t="s">
        <v>119</v>
      </c>
      <c r="D36" s="171">
        <v>68</v>
      </c>
      <c r="E36" s="174">
        <v>420</v>
      </c>
      <c r="F36" s="174">
        <v>101825</v>
      </c>
      <c r="G36" s="174">
        <v>213711</v>
      </c>
      <c r="H36" s="174">
        <v>372833</v>
      </c>
      <c r="I36" s="174">
        <v>60</v>
      </c>
      <c r="J36" s="174">
        <v>36421</v>
      </c>
      <c r="K36" s="174">
        <v>10088</v>
      </c>
      <c r="L36" s="174">
        <v>21306</v>
      </c>
      <c r="M36" s="174">
        <v>440708</v>
      </c>
      <c r="N36" s="178">
        <v>0</v>
      </c>
    </row>
    <row r="37" spans="1:14" ht="27" customHeight="1">
      <c r="A37" s="165"/>
      <c r="B37" s="189"/>
      <c r="C37" s="183" t="s">
        <v>120</v>
      </c>
      <c r="D37" s="171">
        <v>48</v>
      </c>
      <c r="E37" s="174">
        <v>653</v>
      </c>
      <c r="F37" s="174">
        <v>171413</v>
      </c>
      <c r="G37" s="174">
        <v>1197727</v>
      </c>
      <c r="H37" s="174">
        <v>1388916</v>
      </c>
      <c r="I37" s="174">
        <v>0</v>
      </c>
      <c r="J37" s="174">
        <v>45515</v>
      </c>
      <c r="K37" s="174">
        <v>0</v>
      </c>
      <c r="L37" s="174">
        <v>194350</v>
      </c>
      <c r="M37" s="174">
        <v>1628781</v>
      </c>
      <c r="N37" s="178">
        <v>0</v>
      </c>
    </row>
    <row r="38" spans="1:14" ht="27" customHeight="1">
      <c r="A38" s="165"/>
      <c r="B38" s="189"/>
      <c r="C38" s="183" t="s">
        <v>121</v>
      </c>
      <c r="D38" s="171">
        <v>19</v>
      </c>
      <c r="E38" s="174">
        <v>464</v>
      </c>
      <c r="F38" s="174">
        <v>116773</v>
      </c>
      <c r="G38" s="174">
        <v>384088</v>
      </c>
      <c r="H38" s="174">
        <v>676084</v>
      </c>
      <c r="I38" s="174">
        <v>0</v>
      </c>
      <c r="J38" s="174">
        <v>68347</v>
      </c>
      <c r="K38" s="174">
        <v>8458</v>
      </c>
      <c r="L38" s="174">
        <v>11936</v>
      </c>
      <c r="M38" s="174">
        <v>764825</v>
      </c>
      <c r="N38" s="178">
        <v>0</v>
      </c>
    </row>
    <row r="39" spans="1:14" ht="27" customHeight="1">
      <c r="A39" s="165"/>
      <c r="B39" s="189"/>
      <c r="C39" s="183" t="s">
        <v>122</v>
      </c>
      <c r="D39" s="171">
        <v>24</v>
      </c>
      <c r="E39" s="174">
        <v>938</v>
      </c>
      <c r="F39" s="174">
        <v>276562</v>
      </c>
      <c r="G39" s="174">
        <v>808985</v>
      </c>
      <c r="H39" s="174">
        <v>1319740</v>
      </c>
      <c r="I39" s="174">
        <v>0</v>
      </c>
      <c r="J39" s="174">
        <v>210031</v>
      </c>
      <c r="K39" s="174">
        <v>0</v>
      </c>
      <c r="L39" s="174">
        <v>5554</v>
      </c>
      <c r="M39" s="174">
        <v>1535325</v>
      </c>
      <c r="N39" s="178">
        <v>7129</v>
      </c>
    </row>
    <row r="40" spans="1:14" ht="27" customHeight="1">
      <c r="A40" s="165"/>
      <c r="B40" s="189"/>
      <c r="C40" s="183" t="s">
        <v>123</v>
      </c>
      <c r="D40" s="171">
        <v>12</v>
      </c>
      <c r="E40" s="174">
        <v>820</v>
      </c>
      <c r="F40" s="174">
        <v>255641</v>
      </c>
      <c r="G40" s="174">
        <v>1829793</v>
      </c>
      <c r="H40" s="174">
        <v>1701440</v>
      </c>
      <c r="I40" s="174">
        <v>5472</v>
      </c>
      <c r="J40" s="174">
        <v>54000</v>
      </c>
      <c r="K40" s="174">
        <v>0</v>
      </c>
      <c r="L40" s="174">
        <v>476399</v>
      </c>
      <c r="M40" s="174">
        <v>2237311</v>
      </c>
      <c r="N40" s="178">
        <v>0</v>
      </c>
    </row>
    <row r="41" spans="1:14" ht="27" customHeight="1">
      <c r="A41" s="165"/>
      <c r="B41" s="189"/>
      <c r="C41" s="183" t="s">
        <v>124</v>
      </c>
      <c r="D41" s="171">
        <v>9</v>
      </c>
      <c r="E41" s="174">
        <v>1142</v>
      </c>
      <c r="F41" s="174">
        <v>294568</v>
      </c>
      <c r="G41" s="174">
        <v>1741255</v>
      </c>
      <c r="H41" s="174">
        <v>2049665</v>
      </c>
      <c r="I41" s="174">
        <v>0</v>
      </c>
      <c r="J41" s="174">
        <v>75066</v>
      </c>
      <c r="K41" s="174">
        <v>0</v>
      </c>
      <c r="L41" s="174">
        <v>452691</v>
      </c>
      <c r="M41" s="174">
        <v>2577422</v>
      </c>
      <c r="N41" s="178">
        <v>0</v>
      </c>
    </row>
    <row r="42" spans="1:14" ht="27" customHeight="1" thickBot="1">
      <c r="A42" s="179"/>
      <c r="B42" s="188"/>
      <c r="C42" s="190" t="s">
        <v>125</v>
      </c>
      <c r="D42" s="180">
        <v>3</v>
      </c>
      <c r="E42" s="181">
        <v>867</v>
      </c>
      <c r="F42" s="181">
        <v>257598</v>
      </c>
      <c r="G42" s="181">
        <v>686288</v>
      </c>
      <c r="H42" s="181">
        <v>747154</v>
      </c>
      <c r="I42" s="181">
        <v>0</v>
      </c>
      <c r="J42" s="181">
        <v>14124</v>
      </c>
      <c r="K42" s="181">
        <v>0</v>
      </c>
      <c r="L42" s="181">
        <v>275871</v>
      </c>
      <c r="M42" s="181">
        <v>1037149</v>
      </c>
      <c r="N42" s="182">
        <v>0</v>
      </c>
    </row>
    <row r="43" spans="1:14" ht="14.25" thickTop="1"/>
  </sheetData>
  <mergeCells count="13">
    <mergeCell ref="A3:C6"/>
    <mergeCell ref="A7:C7"/>
    <mergeCell ref="M4:M5"/>
    <mergeCell ref="N3:N5"/>
    <mergeCell ref="D3:D5"/>
    <mergeCell ref="E3:E5"/>
    <mergeCell ref="F3:F5"/>
    <mergeCell ref="G3:G5"/>
    <mergeCell ref="H3:M3"/>
    <mergeCell ref="H4:H5"/>
    <mergeCell ref="I4:I5"/>
    <mergeCell ref="J4:J5"/>
    <mergeCell ref="K4:L4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64" firstPageNumber="8" fitToHeight="2" orientation="landscape" useFirstPageNumber="1" verticalDpi="300" r:id="rId1"/>
  <headerFooter alignWithMargins="0"/>
  <ignoredErrors>
    <ignoredError sqref="B8:B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第１，2表</vt:lpstr>
      <vt:lpstr>第３表</vt:lpstr>
      <vt:lpstr>第４表</vt:lpstr>
      <vt:lpstr>'第１，2表'!Print_Area</vt:lpstr>
      <vt:lpstr>第４表!Print_Area</vt:lpstr>
    </vt:vector>
  </TitlesOfParts>
  <Company>青森市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青森市</dc:creator>
  <cp:lastModifiedBy>Administrator</cp:lastModifiedBy>
  <cp:lastPrinted>2016-04-14T02:08:29Z</cp:lastPrinted>
  <dcterms:created xsi:type="dcterms:W3CDTF">2002-02-14T06:11:54Z</dcterms:created>
  <dcterms:modified xsi:type="dcterms:W3CDTF">2017-03-21T01:41:27Z</dcterms:modified>
</cp:coreProperties>
</file>